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kamoto\Desktop\takao2\Documents\バレー\令和８年度\R8ジュニアクラブ\R8県小連\R8関東\R8関東男子\"/>
    </mc:Choice>
  </mc:AlternateContent>
  <xr:revisionPtr revIDLastSave="0" documentId="13_ncr:1_{E17A73B6-5D71-4474-9F1B-D6C28E3F551B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<sst xmlns="http://schemas.openxmlformats.org/spreadsheetml/2006/main" count="307" uniqueCount="239">
  <si>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</si>
  <si>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</si>
  <si>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</si>
  <si>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</si>
  <si>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</si>
  <si>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</si>
  <si>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</si>
  <si>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</si>
  <si>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</si>
  <si>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</si>
  <si>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</si>
  <si>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</si>
  <si>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</si>
  <si>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</si>
  <si>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</si>
  <si>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</si>
  <si>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</si>
  <si>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</si>
  <si>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</si>
  <si>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</si>
  <si>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</si>
  <si>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</si>
  <si>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</si>
  <si>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</si>
  <si>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</si>
  <si>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</si>
  <si>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</si>
  <si>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</si>
  <si>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</si>
  <si>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</si>
  <si>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</si>
  <si>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</si>
  <si>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</si>
  <si>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</si>
  <si>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</si>
  <si>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</si>
  <si>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</si>
  <si>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</si>
  <si>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</si>
  <si>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</si>
  <si>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</si>
  <si>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</si>
  <si>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</si>
  <si>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</si>
  <si>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</si>
  <si>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</si>
  <si>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</si>
  <si>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</si>
  <si>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</si>
  <si>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</si>
  <si>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</si>
  <si>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</si>
  <si>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</si>
  <si>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</si>
  <si>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</si>
  <si>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</si>
  <si>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</si>
  <si>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</si>
  <si>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</si>
  <si>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</si>
  <si>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</si>
  <si>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</si>
  <si>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</si>
  <si>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</si>
  <si>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</si>
  <si>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</si>
  <si>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</si>
  <si>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</si>
  <si>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</si>
  <si>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</si>
  <si>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</si>
  <si>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</si>
  <si>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</si>
  <si>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</si>
  <si>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</si>
  <si>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</si>
  <si>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</si>
  <si>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</si>
  <si>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</si>
  <si>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</si>
  <si>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</si>
  <si>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</si>
  <si>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</si>
  <si>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</si>
  <si>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</si>
  <si>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</si>
  <si>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</si>
  <si>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</si>
  <si>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</si>
  <si>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</si>
  <si>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</si>
  <si>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</si>
  <si>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</si>
  <si>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</si>
  <si>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</si>
  <si>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</si>
  <si>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</si>
  <si>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</si>
  <si>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</si>
  <si>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</si>
  <si>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</si>
  <si>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</si>
  <si>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</si>
  <si>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</si>
  <si>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</si>
  <si>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</si>
  <si>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</si>
  <si>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</si>
  <si>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</si>
  <si>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</si>
  <si>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</si>
  <si>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</si>
  <si>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</si>
  <si>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</si>
  <si>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</si>
  <si>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</si>
  <si>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</si>
  <si>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</si>
  <si>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</si>
  <si>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</si>
  <si>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</si>
  <si>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</si>
  <si>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</si>
  <si>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</si>
  <si>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</si>
  <si>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</si>
  <si>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</si>
  <si>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</si>
  <si>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</si>
  <si>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</si>
  <si>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</si>
  <si>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</si>
  <si>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</si>
  <si>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ｿｳｻｼﾞｭﾆｱ</t>
  </si>
  <si>
    <t>匝瑳ｼﾞｭﾆｱ</t>
    <rPh sb="0" eb="2">
      <t>ソウサ</t>
    </rPh>
    <phoneticPr fontId="2"/>
  </si>
  <si>
    <t>T10656266</t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</si>
  <si>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</si>
  <si>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</si>
  <si>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</si>
  <si>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ﾌﾏ</t>
  </si>
  <si>
    <t>ｸﾐｺ</t>
  </si>
  <si>
    <t>JVA019308326</t>
  </si>
  <si>
    <t>府馬</t>
    <rPh sb="0" eb="2">
      <t>フマ</t>
    </rPh>
    <phoneticPr fontId="2"/>
  </si>
  <si>
    <t>久美子</t>
    <rPh sb="0" eb="3">
      <t>クミコ</t>
    </rPh>
    <phoneticPr fontId="2"/>
  </si>
  <si>
    <t>講習会受講済み</t>
    <rPh sb="0" eb="3">
      <t>コウシュウカイ</t>
    </rPh>
    <rPh sb="3" eb="6">
      <t>ジュコウズ</t>
    </rPh>
    <phoneticPr fontId="2"/>
  </si>
  <si>
    <t>289</t>
  </si>
  <si>
    <t>2106</t>
  </si>
  <si>
    <t>匝瑳市大寺５３２－１</t>
    <rPh sb="0" eb="3">
      <t>ソウサシ</t>
    </rPh>
    <rPh sb="3" eb="5">
      <t>オオデラ</t>
    </rPh>
    <phoneticPr fontId="2"/>
  </si>
  <si>
    <t>080</t>
  </si>
  <si>
    <t>1166</t>
  </si>
  <si>
    <t>0259</t>
  </si>
  <si>
    <t>ｺｼｶﾜ</t>
  </si>
  <si>
    <t>ﾁｻﾄ</t>
  </si>
  <si>
    <t>JVA021410529</t>
  </si>
  <si>
    <t>越川</t>
    <rPh sb="0" eb="2">
      <t>コシカワ</t>
    </rPh>
    <phoneticPr fontId="2"/>
  </si>
  <si>
    <t>千里</t>
    <rPh sb="0" eb="2">
      <t>チサト</t>
    </rPh>
    <phoneticPr fontId="2"/>
  </si>
  <si>
    <t>ﾋｼｷ</t>
  </si>
  <si>
    <t>ﾒｸﾞﾐ</t>
  </si>
  <si>
    <t>JVA023645677</t>
  </si>
  <si>
    <t>菱木</t>
    <rPh sb="0" eb="2">
      <t>ヒシキ</t>
    </rPh>
    <phoneticPr fontId="2"/>
  </si>
  <si>
    <t>愛</t>
    <rPh sb="0" eb="1">
      <t>メグミ</t>
    </rPh>
    <phoneticPr fontId="2"/>
  </si>
  <si>
    <t>2102</t>
  </si>
  <si>
    <t>匝瑳市椿１８４４－２</t>
    <rPh sb="0" eb="3">
      <t>ソウサシ</t>
    </rPh>
    <rPh sb="3" eb="4">
      <t>ツバキ</t>
    </rPh>
    <phoneticPr fontId="2"/>
  </si>
  <si>
    <t>2006</t>
  </si>
  <si>
    <t>3622</t>
  </si>
  <si>
    <t>2148</t>
  </si>
  <si>
    <t>匝瑳市飯倉台２８－７</t>
    <rPh sb="0" eb="3">
      <t>ソウサシ</t>
    </rPh>
    <rPh sb="3" eb="6">
      <t>イイグラダイ</t>
    </rPh>
    <phoneticPr fontId="2"/>
  </si>
  <si>
    <t>090</t>
  </si>
  <si>
    <t>2491</t>
  </si>
  <si>
    <t>4191</t>
  </si>
  <si>
    <t>片岡</t>
    <rPh sb="0" eb="2">
      <t>カタオカ</t>
    </rPh>
    <phoneticPr fontId="2"/>
  </si>
  <si>
    <t>俊一</t>
    <rPh sb="0" eb="2">
      <t>シュンイチ</t>
    </rPh>
    <phoneticPr fontId="2"/>
  </si>
  <si>
    <t>ｶﾀｵｶ</t>
    <phoneticPr fontId="2"/>
  </si>
  <si>
    <t>ｼｭﾝｲﾁ</t>
    <phoneticPr fontId="2"/>
  </si>
  <si>
    <t>ﾂｶﾓﾄ</t>
  </si>
  <si>
    <t>ﾀｶｵ</t>
  </si>
  <si>
    <t>塚本</t>
    <rPh sb="0" eb="2">
      <t>ツカモト</t>
    </rPh>
    <phoneticPr fontId="2"/>
  </si>
  <si>
    <t>隆夫</t>
    <rPh sb="0" eb="2">
      <t>タカオ</t>
    </rPh>
    <phoneticPr fontId="2"/>
  </si>
  <si>
    <t>289</t>
    <phoneticPr fontId="2"/>
  </si>
  <si>
    <t>2134</t>
    <phoneticPr fontId="2"/>
  </si>
  <si>
    <t>匝瑳市横須賀９０１</t>
    <rPh sb="0" eb="3">
      <t>ソウサシ</t>
    </rPh>
    <rPh sb="3" eb="6">
      <t>ヨコスカ</t>
    </rPh>
    <phoneticPr fontId="2"/>
  </si>
  <si>
    <t>090</t>
    <phoneticPr fontId="2"/>
  </si>
  <si>
    <t>8892</t>
    <phoneticPr fontId="2"/>
  </si>
  <si>
    <t>9610</t>
    <phoneticPr fontId="2"/>
  </si>
  <si>
    <t>ｶﾞｸ</t>
  </si>
  <si>
    <t>匝瑳市立豊和小学校</t>
    <rPh sb="0" eb="2">
      <t>ソウサ</t>
    </rPh>
    <rPh sb="2" eb="4">
      <t>シリツ</t>
    </rPh>
    <rPh sb="4" eb="6">
      <t>トヨワ</t>
    </rPh>
    <rPh sb="6" eb="9">
      <t>ショウガッコウ</t>
    </rPh>
    <phoneticPr fontId="2"/>
  </si>
  <si>
    <t>JVA019308357</t>
  </si>
  <si>
    <t>岳</t>
    <rPh sb="0" eb="1">
      <t>ガク</t>
    </rPh>
    <phoneticPr fontId="2"/>
  </si>
  <si>
    <t>ｵｵｷ</t>
  </si>
  <si>
    <t>ｱｵｲ</t>
  </si>
  <si>
    <t>匝瑳市立吉田小学校</t>
    <rPh sb="0" eb="2">
      <t>ソウサ</t>
    </rPh>
    <rPh sb="2" eb="4">
      <t>シリツ</t>
    </rPh>
    <rPh sb="4" eb="6">
      <t>ヨシダ</t>
    </rPh>
    <rPh sb="6" eb="9">
      <t>ショウガッコウ</t>
    </rPh>
    <phoneticPr fontId="2"/>
  </si>
  <si>
    <t>JVA022214249</t>
  </si>
  <si>
    <t>大木</t>
    <rPh sb="0" eb="2">
      <t>オオキ</t>
    </rPh>
    <phoneticPr fontId="2"/>
  </si>
  <si>
    <t>碧</t>
    <rPh sb="0" eb="1">
      <t>アオイ</t>
    </rPh>
    <phoneticPr fontId="2"/>
  </si>
  <si>
    <t>③</t>
  </si>
  <si>
    <t>ﾘｸ</t>
  </si>
  <si>
    <t>JVA019308340</t>
  </si>
  <si>
    <t>莉玖</t>
    <rPh sb="0" eb="2">
      <t>リク</t>
    </rPh>
    <phoneticPr fontId="2"/>
  </si>
  <si>
    <t>ﾋﾗﾔﾏ</t>
  </si>
  <si>
    <t>ｲﾀﾙ</t>
  </si>
  <si>
    <t>匝瑳市立栄小学校</t>
    <rPh sb="0" eb="2">
      <t>ソウサ</t>
    </rPh>
    <rPh sb="2" eb="4">
      <t>シリツ</t>
    </rPh>
    <rPh sb="4" eb="5">
      <t>サカエ</t>
    </rPh>
    <rPh sb="5" eb="8">
      <t>ショウガッコウ</t>
    </rPh>
    <phoneticPr fontId="2"/>
  </si>
  <si>
    <t>JVA022532022</t>
  </si>
  <si>
    <t>平山</t>
    <rPh sb="0" eb="2">
      <t>ヒラヤマ</t>
    </rPh>
    <phoneticPr fontId="2"/>
  </si>
  <si>
    <t>到</t>
    <rPh sb="0" eb="1">
      <t>イタル</t>
    </rPh>
    <phoneticPr fontId="2"/>
  </si>
  <si>
    <t>ｽｶﾞﾔ</t>
  </si>
  <si>
    <t>ｼｮｳ</t>
  </si>
  <si>
    <t>匝瑳市立平和小学校</t>
    <rPh sb="0" eb="2">
      <t>ソウサ</t>
    </rPh>
    <rPh sb="2" eb="4">
      <t>シリツ</t>
    </rPh>
    <rPh sb="4" eb="6">
      <t>ヘイワ</t>
    </rPh>
    <rPh sb="6" eb="9">
      <t>ショウガッコウ</t>
    </rPh>
    <phoneticPr fontId="2"/>
  </si>
  <si>
    <t>JVA021224034</t>
  </si>
  <si>
    <t>菅谷</t>
    <rPh sb="0" eb="2">
      <t>スガヤ</t>
    </rPh>
    <phoneticPr fontId="2"/>
  </si>
  <si>
    <t>丞</t>
    <rPh sb="0" eb="1">
      <t>ショウ</t>
    </rPh>
    <phoneticPr fontId="2"/>
  </si>
  <si>
    <t>ﾏﾅﾄ</t>
  </si>
  <si>
    <t>匝瑳市立豊栄小学校</t>
    <rPh sb="0" eb="2">
      <t>ソウサ</t>
    </rPh>
    <rPh sb="2" eb="4">
      <t>シリツ</t>
    </rPh>
    <rPh sb="4" eb="6">
      <t>トヨサカ</t>
    </rPh>
    <rPh sb="6" eb="9">
      <t>ショウガッコウ</t>
    </rPh>
    <phoneticPr fontId="2"/>
  </si>
  <si>
    <t>JVA021410567</t>
  </si>
  <si>
    <t>愛翔</t>
    <rPh sb="0" eb="2">
      <t>マナト</t>
    </rPh>
    <phoneticPr fontId="2"/>
  </si>
  <si>
    <t>ﾀｹｳﾁ</t>
  </si>
  <si>
    <t>ﾃﾝｼｮｳ</t>
  </si>
  <si>
    <t>JVA022214256</t>
  </si>
  <si>
    <t>武内</t>
    <rPh sb="0" eb="2">
      <t>タケウチ</t>
    </rPh>
    <phoneticPr fontId="2"/>
  </si>
  <si>
    <t>天聖</t>
    <rPh sb="0" eb="2">
      <t>テンセイ</t>
    </rPh>
    <phoneticPr fontId="2"/>
  </si>
  <si>
    <t>ｼﾀﾔ</t>
  </si>
  <si>
    <t>ｶﾉｱ</t>
  </si>
  <si>
    <t>匝瑳市立須賀小学校</t>
    <rPh sb="0" eb="2">
      <t>ソウサ</t>
    </rPh>
    <rPh sb="2" eb="4">
      <t>シリツ</t>
    </rPh>
    <rPh sb="4" eb="6">
      <t>スカ</t>
    </rPh>
    <rPh sb="6" eb="9">
      <t>ショウガッコウ</t>
    </rPh>
    <phoneticPr fontId="2"/>
  </si>
  <si>
    <t>JVA023645639</t>
  </si>
  <si>
    <t>下谷</t>
    <rPh sb="0" eb="2">
      <t>シタヤ</t>
    </rPh>
    <phoneticPr fontId="2"/>
  </si>
  <si>
    <t>奏空</t>
    <rPh sb="0" eb="1">
      <t>ソウ</t>
    </rPh>
    <rPh sb="1" eb="2">
      <t>クウ</t>
    </rPh>
    <phoneticPr fontId="2"/>
  </si>
  <si>
    <t>ﾂｶｻ</t>
  </si>
  <si>
    <t>JVA022214294</t>
  </si>
  <si>
    <t>僚</t>
    <rPh sb="0" eb="1">
      <t>ツカサ</t>
    </rPh>
    <phoneticPr fontId="2"/>
  </si>
  <si>
    <t>ｷｳﾁ</t>
  </si>
  <si>
    <t>ｴｲﾀ</t>
  </si>
  <si>
    <t>JVA023645653</t>
  </si>
  <si>
    <t>木内</t>
    <rPh sb="0" eb="2">
      <t>キウチ</t>
    </rPh>
    <phoneticPr fontId="2"/>
  </si>
  <si>
    <t>瑛太</t>
    <rPh sb="0" eb="2">
      <t>エイタ</t>
    </rPh>
    <phoneticPr fontId="2"/>
  </si>
  <si>
    <t>成田</t>
    <rPh sb="0" eb="2">
      <t>ナリタ</t>
    </rPh>
    <phoneticPr fontId="2"/>
  </si>
  <si>
    <t>燈里</t>
    <rPh sb="0" eb="1">
      <t>トウ</t>
    </rPh>
    <rPh sb="1" eb="2">
      <t>リ</t>
    </rPh>
    <phoneticPr fontId="2"/>
  </si>
  <si>
    <t>ﾅﾘﾀ</t>
    <phoneticPr fontId="2"/>
  </si>
  <si>
    <t>ﾄｳﾘ</t>
    <phoneticPr fontId="2"/>
  </si>
  <si>
    <t>JVA024288620</t>
    <phoneticPr fontId="2"/>
  </si>
  <si>
    <t>小柄なチームが粘りとチームワークでどこまで上り詰められるか、まずは県大会１勝を目指します！！</t>
    <rPh sb="0" eb="2">
      <t>コガラ</t>
    </rPh>
    <rPh sb="7" eb="8">
      <t>ネバ</t>
    </rPh>
    <rPh sb="21" eb="22">
      <t>ノボ</t>
    </rPh>
    <rPh sb="23" eb="24">
      <t>ツ</t>
    </rPh>
    <rPh sb="33" eb="36">
      <t>ケンタイカイ</t>
    </rPh>
    <rPh sb="37" eb="38">
      <t>ショウ</t>
    </rPh>
    <rPh sb="39" eb="41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</si>
</sst>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6" fillId="0" borderId="14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C49" sqref="C49:T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199" t="s">
        <v>114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4" customHeight="1">
      <c r="A2" s="101" t="s">
        <v>120</v>
      </c>
      <c r="B2" s="102"/>
      <c r="C2" s="103" t="s">
        <v>133</v>
      </c>
      <c r="D2" s="104"/>
      <c r="E2" s="104"/>
      <c r="F2" s="104"/>
      <c r="G2" s="104"/>
      <c r="H2" s="104"/>
      <c r="I2" s="105"/>
      <c r="J2" s="94" t="s">
        <v>118</v>
      </c>
      <c r="K2" s="204"/>
      <c r="L2" s="204"/>
      <c r="M2" s="204"/>
      <c r="N2" s="204"/>
      <c r="O2" s="205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134</v>
      </c>
      <c r="D3" s="109"/>
      <c r="E3" s="109"/>
      <c r="F3" s="109"/>
      <c r="G3" s="109"/>
      <c r="H3" s="109"/>
      <c r="I3" s="110"/>
      <c r="J3" s="201" t="s">
        <v>89</v>
      </c>
      <c r="K3" s="202"/>
      <c r="L3" s="202"/>
      <c r="M3" s="202"/>
      <c r="N3" s="202"/>
      <c r="O3" s="203"/>
      <c r="P3" s="96" t="s">
        <v>136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111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4" t="s">
        <v>122</v>
      </c>
      <c r="B4" s="215"/>
      <c r="C4" s="206" t="s">
        <v>135</v>
      </c>
      <c r="D4" s="207"/>
      <c r="E4" s="207"/>
      <c r="F4" s="207"/>
      <c r="G4" s="207"/>
      <c r="H4" s="207"/>
      <c r="I4" s="208"/>
      <c r="J4" s="218" t="s">
        <v>116</v>
      </c>
      <c r="K4" s="219"/>
      <c r="L4" s="219"/>
      <c r="M4" s="219"/>
      <c r="N4" s="219"/>
      <c r="O4" s="220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6" t="s">
        <v>115</v>
      </c>
      <c r="B5" s="217"/>
      <c r="C5" s="209"/>
      <c r="D5" s="210"/>
      <c r="E5" s="210"/>
      <c r="F5" s="210"/>
      <c r="G5" s="210"/>
      <c r="H5" s="210"/>
      <c r="I5" s="211"/>
      <c r="J5" s="182">
        <v>15004</v>
      </c>
      <c r="K5" s="182"/>
      <c r="L5" s="182"/>
      <c r="M5" s="182"/>
      <c r="N5" s="182"/>
      <c r="O5" s="182"/>
      <c r="P5" s="152" t="s">
        <v>137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138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139</v>
      </c>
      <c r="D7" s="75"/>
      <c r="E7" s="130" t="s">
        <v>140</v>
      </c>
      <c r="F7" s="77"/>
      <c r="G7" s="184" t="s">
        <v>141</v>
      </c>
      <c r="H7" s="184"/>
      <c r="I7" s="184"/>
      <c r="J7" s="184"/>
      <c r="K7" s="184"/>
      <c r="L7" s="184"/>
      <c r="M7" s="234" t="s">
        <v>144</v>
      </c>
      <c r="N7" s="184"/>
      <c r="O7" s="184"/>
      <c r="P7" s="159" t="s">
        <v>7</v>
      </c>
      <c r="Q7" s="160"/>
      <c r="R7" s="221" t="s">
        <v>145</v>
      </c>
      <c r="S7" s="124"/>
      <c r="T7" s="124"/>
      <c r="U7" s="124"/>
      <c r="V7" s="27" t="s">
        <v>8</v>
      </c>
      <c r="W7" s="233" t="s">
        <v>146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161" t="s">
        <v>148</v>
      </c>
      <c r="AM7" s="59"/>
      <c r="AN7" s="59"/>
      <c r="AO7" s="59"/>
      <c r="AP7" s="59"/>
      <c r="AQ7" s="59"/>
      <c r="AR7" s="59"/>
      <c r="AS7" s="36" t="s">
        <v>10</v>
      </c>
      <c r="AT7" s="53">
        <v>48</v>
      </c>
    </row>
    <row r="8" spans="1:51" ht="18" customHeight="1">
      <c r="A8" s="71"/>
      <c r="B8" s="122"/>
      <c r="C8" s="131" t="s">
        <v>142</v>
      </c>
      <c r="D8" s="79"/>
      <c r="E8" s="132" t="s">
        <v>143</v>
      </c>
      <c r="F8" s="81"/>
      <c r="G8" s="184"/>
      <c r="H8" s="184"/>
      <c r="I8" s="184"/>
      <c r="J8" s="184"/>
      <c r="K8" s="184"/>
      <c r="L8" s="184"/>
      <c r="M8" s="184"/>
      <c r="N8" s="184"/>
      <c r="O8" s="184"/>
      <c r="P8" s="236" t="s">
        <v>147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235" t="s">
        <v>149</v>
      </c>
      <c r="AL8" s="61"/>
      <c r="AM8" s="61"/>
      <c r="AN8" s="61"/>
      <c r="AO8" s="37" t="s">
        <v>11</v>
      </c>
      <c r="AP8" s="238" t="s">
        <v>150</v>
      </c>
      <c r="AQ8" s="61"/>
      <c r="AR8" s="61"/>
      <c r="AS8" s="62"/>
      <c r="AT8" s="53"/>
    </row>
    <row r="9" spans="1:51" ht="14.4" customHeight="1">
      <c r="A9" s="212" t="s">
        <v>131</v>
      </c>
      <c r="B9" s="122"/>
      <c r="C9" s="129" t="s">
        <v>151</v>
      </c>
      <c r="D9" s="75"/>
      <c r="E9" s="130" t="s">
        <v>152</v>
      </c>
      <c r="F9" s="77"/>
      <c r="G9" s="184" t="s">
        <v>153</v>
      </c>
      <c r="H9" s="184"/>
      <c r="I9" s="184"/>
      <c r="J9" s="184"/>
      <c r="K9" s="184"/>
      <c r="L9" s="184"/>
      <c r="M9" s="184"/>
      <c r="N9" s="184"/>
      <c r="O9" s="184"/>
      <c r="P9" s="159" t="s">
        <v>7</v>
      </c>
      <c r="Q9" s="160"/>
      <c r="R9" s="221" t="s">
        <v>145</v>
      </c>
      <c r="S9" s="124"/>
      <c r="T9" s="124"/>
      <c r="U9" s="124"/>
      <c r="V9" s="27" t="s">
        <v>8</v>
      </c>
      <c r="W9" s="233" t="s">
        <v>161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161" t="s">
        <v>148</v>
      </c>
      <c r="AM9" s="59"/>
      <c r="AN9" s="59"/>
      <c r="AO9" s="59"/>
      <c r="AP9" s="59"/>
      <c r="AQ9" s="59"/>
      <c r="AR9" s="59"/>
      <c r="AS9" s="36" t="s">
        <v>125</v>
      </c>
      <c r="AT9" s="54">
        <v>34</v>
      </c>
    </row>
    <row r="10" spans="1:51" ht="18" customHeight="1">
      <c r="A10" s="71"/>
      <c r="B10" s="122"/>
      <c r="C10" s="131" t="s">
        <v>154</v>
      </c>
      <c r="D10" s="79"/>
      <c r="E10" s="132" t="s">
        <v>155</v>
      </c>
      <c r="F10" s="81"/>
      <c r="G10" s="184"/>
      <c r="H10" s="184"/>
      <c r="I10" s="184"/>
      <c r="J10" s="184"/>
      <c r="K10" s="184"/>
      <c r="L10" s="184"/>
      <c r="M10" s="184"/>
      <c r="N10" s="184"/>
      <c r="O10" s="184"/>
      <c r="P10" s="236" t="s">
        <v>162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235" t="s">
        <v>163</v>
      </c>
      <c r="AL10" s="61"/>
      <c r="AM10" s="61"/>
      <c r="AN10" s="61"/>
      <c r="AO10" s="37" t="s">
        <v>126</v>
      </c>
      <c r="AP10" s="238" t="s">
        <v>164</v>
      </c>
      <c r="AQ10" s="61"/>
      <c r="AR10" s="61"/>
      <c r="AS10" s="62"/>
      <c r="AT10" s="54"/>
    </row>
    <row r="11" spans="1:51" ht="14.4" customHeight="1">
      <c r="A11" s="212" t="s">
        <v>132</v>
      </c>
      <c r="B11" s="122"/>
      <c r="C11" s="74" t="s">
        <v>156</v>
      </c>
      <c r="D11" s="75"/>
      <c r="E11" s="76" t="s">
        <v>157</v>
      </c>
      <c r="F11" s="77"/>
      <c r="G11" s="184" t="s">
        <v>158</v>
      </c>
      <c r="H11" s="184"/>
      <c r="I11" s="184"/>
      <c r="J11" s="184"/>
      <c r="K11" s="184"/>
      <c r="L11" s="184"/>
      <c r="M11" s="184"/>
      <c r="N11" s="184"/>
      <c r="O11" s="184"/>
      <c r="P11" s="159" t="s">
        <v>7</v>
      </c>
      <c r="Q11" s="160"/>
      <c r="R11" s="221" t="s">
        <v>145</v>
      </c>
      <c r="S11" s="124"/>
      <c r="T11" s="124"/>
      <c r="U11" s="124"/>
      <c r="V11" s="27" t="s">
        <v>8</v>
      </c>
      <c r="W11" s="233" t="s">
        <v>165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 t="s">
        <v>167</v>
      </c>
      <c r="AM11" s="59"/>
      <c r="AN11" s="59"/>
      <c r="AO11" s="59"/>
      <c r="AP11" s="59"/>
      <c r="AQ11" s="59"/>
      <c r="AR11" s="59"/>
      <c r="AS11" s="36" t="s">
        <v>10</v>
      </c>
      <c r="AT11" s="54">
        <v>36</v>
      </c>
    </row>
    <row r="12" spans="1:51" ht="18" customHeight="1">
      <c r="A12" s="71"/>
      <c r="B12" s="122"/>
      <c r="C12" s="78" t="s">
        <v>159</v>
      </c>
      <c r="D12" s="79"/>
      <c r="E12" s="80" t="s">
        <v>160</v>
      </c>
      <c r="F12" s="81"/>
      <c r="G12" s="184"/>
      <c r="H12" s="184"/>
      <c r="I12" s="184"/>
      <c r="J12" s="184"/>
      <c r="K12" s="184"/>
      <c r="L12" s="184"/>
      <c r="M12" s="184"/>
      <c r="N12" s="184"/>
      <c r="O12" s="184"/>
      <c r="P12" s="236" t="s">
        <v>166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235" t="s">
        <v>168</v>
      </c>
      <c r="AL12" s="61"/>
      <c r="AM12" s="61"/>
      <c r="AN12" s="61"/>
      <c r="AO12" s="37" t="s">
        <v>8</v>
      </c>
      <c r="AP12" s="238" t="s">
        <v>169</v>
      </c>
      <c r="AQ12" s="61"/>
      <c r="AR12" s="61"/>
      <c r="AS12" s="62"/>
      <c r="AT12" s="54"/>
    </row>
    <row r="13" spans="1:51" ht="14.4" customHeight="1">
      <c r="A13" s="71" t="s">
        <v>82</v>
      </c>
      <c r="B13" s="122"/>
      <c r="C13" s="129"/>
      <c r="D13" s="75"/>
      <c r="E13" s="130"/>
      <c r="F13" s="77"/>
      <c r="G13" s="184"/>
      <c r="H13" s="184"/>
      <c r="I13" s="184"/>
      <c r="J13" s="184"/>
      <c r="K13" s="184"/>
      <c r="L13" s="184"/>
      <c r="M13" s="184"/>
      <c r="N13" s="184"/>
      <c r="O13" s="184"/>
      <c r="P13" s="159" t="s">
        <v>7</v>
      </c>
      <c r="Q13" s="160"/>
      <c r="R13" s="124"/>
      <c r="S13" s="124"/>
      <c r="T13" s="124"/>
      <c r="U13" s="124"/>
      <c r="V13" s="27" t="s">
        <v>8</v>
      </c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/>
      <c r="AM13" s="59"/>
      <c r="AN13" s="59"/>
      <c r="AO13" s="59"/>
      <c r="AP13" s="59"/>
      <c r="AQ13" s="59"/>
      <c r="AR13" s="59"/>
      <c r="AS13" s="36" t="s">
        <v>125</v>
      </c>
      <c r="AT13" s="54"/>
    </row>
    <row r="14" spans="1:51" ht="18" customHeight="1">
      <c r="A14" s="71"/>
      <c r="B14" s="122"/>
      <c r="C14" s="131"/>
      <c r="D14" s="79"/>
      <c r="E14" s="132"/>
      <c r="F14" s="81"/>
      <c r="G14" s="184"/>
      <c r="H14" s="184"/>
      <c r="I14" s="184"/>
      <c r="J14" s="184"/>
      <c r="K14" s="184"/>
      <c r="L14" s="184"/>
      <c r="M14" s="184"/>
      <c r="N14" s="184"/>
      <c r="O14" s="184"/>
      <c r="P14" s="117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/>
      <c r="AL14" s="61"/>
      <c r="AM14" s="61"/>
      <c r="AN14" s="61"/>
      <c r="AO14" s="37" t="s">
        <v>126</v>
      </c>
      <c r="AP14" s="61"/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 t="s">
        <v>172</v>
      </c>
      <c r="D15" s="75"/>
      <c r="E15" s="130" t="s">
        <v>173</v>
      </c>
      <c r="F15" s="77"/>
      <c r="G15" s="187"/>
      <c r="H15" s="187"/>
      <c r="I15" s="187"/>
      <c r="J15" s="187"/>
      <c r="K15" s="187"/>
      <c r="L15" s="187"/>
      <c r="M15" s="187"/>
      <c r="N15" s="187"/>
      <c r="O15" s="187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 t="s">
        <v>170</v>
      </c>
      <c r="D16" s="79"/>
      <c r="E16" s="132" t="s">
        <v>171</v>
      </c>
      <c r="F16" s="81"/>
      <c r="G16" s="187"/>
      <c r="H16" s="187"/>
      <c r="I16" s="187"/>
      <c r="J16" s="187"/>
      <c r="K16" s="187"/>
      <c r="L16" s="187"/>
      <c r="M16" s="187"/>
      <c r="N16" s="187"/>
      <c r="O16" s="187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8" t="s">
        <v>97</v>
      </c>
      <c r="B17" s="122"/>
      <c r="C17" s="129" t="s">
        <v>174</v>
      </c>
      <c r="D17" s="75"/>
      <c r="E17" s="130" t="s">
        <v>175</v>
      </c>
      <c r="F17" s="77"/>
      <c r="G17" s="187"/>
      <c r="H17" s="187"/>
      <c r="I17" s="187"/>
      <c r="J17" s="187"/>
      <c r="K17" s="187"/>
      <c r="L17" s="187"/>
      <c r="M17" s="187"/>
      <c r="N17" s="187"/>
      <c r="O17" s="187"/>
      <c r="P17" s="159" t="s">
        <v>7</v>
      </c>
      <c r="Q17" s="160"/>
      <c r="R17" s="221" t="s">
        <v>178</v>
      </c>
      <c r="S17" s="124"/>
      <c r="T17" s="124"/>
      <c r="U17" s="124"/>
      <c r="V17" s="27" t="s">
        <v>8</v>
      </c>
      <c r="W17" s="233" t="s">
        <v>179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161" t="s">
        <v>181</v>
      </c>
      <c r="AM17" s="59"/>
      <c r="AN17" s="59"/>
      <c r="AO17" s="59"/>
      <c r="AP17" s="59"/>
      <c r="AQ17" s="59"/>
      <c r="AR17" s="59"/>
      <c r="AS17" s="36" t="s">
        <v>125</v>
      </c>
      <c r="AT17" s="54">
        <v>75</v>
      </c>
    </row>
    <row r="18" spans="1:46" ht="18" customHeight="1">
      <c r="A18" s="71"/>
      <c r="B18" s="122"/>
      <c r="C18" s="131" t="s">
        <v>176</v>
      </c>
      <c r="D18" s="79"/>
      <c r="E18" s="132" t="s">
        <v>177</v>
      </c>
      <c r="F18" s="81"/>
      <c r="G18" s="187"/>
      <c r="H18" s="187"/>
      <c r="I18" s="187"/>
      <c r="J18" s="187"/>
      <c r="K18" s="187"/>
      <c r="L18" s="187"/>
      <c r="M18" s="187"/>
      <c r="N18" s="187"/>
      <c r="O18" s="187"/>
      <c r="P18" s="117" t="s">
        <v>180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235" t="s">
        <v>182</v>
      </c>
      <c r="AL18" s="61"/>
      <c r="AM18" s="61"/>
      <c r="AN18" s="61"/>
      <c r="AO18" s="37" t="s">
        <v>126</v>
      </c>
      <c r="AP18" s="238" t="s">
        <v>183</v>
      </c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>匝瑳市横須賀９０１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1" t="s">
        <v>1</v>
      </c>
      <c r="B21" s="122"/>
      <c r="C21" s="177" t="str">
        <f>IF(AL17="","",AL17&amp;"-"&amp;AK18&amp;"-"&amp;AP18)</f>
        <v>090-8892-9610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71" t="s">
        <v>84</v>
      </c>
      <c r="B23" s="122"/>
      <c r="C23" s="197"/>
      <c r="D23" s="189"/>
      <c r="E23" s="189"/>
      <c r="F23" s="189"/>
      <c r="G23" s="189"/>
      <c r="H23" s="18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88"/>
      <c r="B24" s="213"/>
      <c r="C24" s="198"/>
      <c r="D24" s="190"/>
      <c r="E24" s="190"/>
      <c r="F24" s="190"/>
      <c r="G24" s="190"/>
      <c r="H24" s="19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5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6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99">
        <v>1</v>
      </c>
      <c r="B27" s="72">
        <v>1</v>
      </c>
      <c r="C27" s="129" t="s">
        <v>139</v>
      </c>
      <c r="D27" s="75"/>
      <c r="E27" s="130" t="s">
        <v>184</v>
      </c>
      <c r="F27" s="77"/>
      <c r="G27" s="82">
        <v>6</v>
      </c>
      <c r="H27" s="65"/>
      <c r="I27" s="82" t="s">
        <v>185</v>
      </c>
      <c r="J27" s="64"/>
      <c r="K27" s="64"/>
      <c r="L27" s="65"/>
      <c r="M27" s="63" t="s">
        <v>186</v>
      </c>
      <c r="N27" s="64"/>
      <c r="O27" s="65"/>
      <c r="P27" s="63">
        <v>142</v>
      </c>
      <c r="Q27" s="64"/>
      <c r="R27" s="64"/>
      <c r="S27" s="64"/>
      <c r="T27" s="69"/>
      <c r="U27" s="1"/>
      <c r="V27" s="1"/>
      <c r="W27" s="1"/>
      <c r="X27" s="1"/>
      <c r="Y27" s="191">
        <v>6</v>
      </c>
      <c r="Z27" s="192"/>
      <c r="AA27" s="192"/>
      <c r="AB27" s="192"/>
      <c r="AC27" s="192"/>
      <c r="AD27" s="192"/>
      <c r="AE27" s="192"/>
      <c r="AF27" s="192"/>
      <c r="AG27" s="19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1" t="s">
        <v>142</v>
      </c>
      <c r="D28" s="79"/>
      <c r="E28" s="132" t="s">
        <v>187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4"/>
      <c r="Z28" s="195"/>
      <c r="AA28" s="195"/>
      <c r="AB28" s="195"/>
      <c r="AC28" s="195"/>
      <c r="AD28" s="195"/>
      <c r="AE28" s="195"/>
      <c r="AF28" s="195"/>
      <c r="AG28" s="19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99">
        <v>2</v>
      </c>
      <c r="B29" s="72">
        <v>2</v>
      </c>
      <c r="C29" s="129" t="s">
        <v>188</v>
      </c>
      <c r="D29" s="75"/>
      <c r="E29" s="130" t="s">
        <v>189</v>
      </c>
      <c r="F29" s="77"/>
      <c r="G29" s="82">
        <v>6</v>
      </c>
      <c r="H29" s="65"/>
      <c r="I29" s="82" t="s">
        <v>190</v>
      </c>
      <c r="J29" s="64"/>
      <c r="K29" s="64"/>
      <c r="L29" s="65"/>
      <c r="M29" s="63" t="s">
        <v>191</v>
      </c>
      <c r="N29" s="64"/>
      <c r="O29" s="65"/>
      <c r="P29" s="63">
        <v>143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1" t="s">
        <v>192</v>
      </c>
      <c r="D30" s="79"/>
      <c r="E30" s="132" t="s">
        <v>193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99">
        <v>3</v>
      </c>
      <c r="B31" s="237" t="s">
        <v>194</v>
      </c>
      <c r="C31" s="129" t="s">
        <v>139</v>
      </c>
      <c r="D31" s="75"/>
      <c r="E31" s="130" t="s">
        <v>195</v>
      </c>
      <c r="F31" s="77"/>
      <c r="G31" s="82">
        <v>6</v>
      </c>
      <c r="H31" s="65"/>
      <c r="I31" s="82" t="s">
        <v>185</v>
      </c>
      <c r="J31" s="64"/>
      <c r="K31" s="64"/>
      <c r="L31" s="65"/>
      <c r="M31" s="63" t="s">
        <v>196</v>
      </c>
      <c r="N31" s="64"/>
      <c r="O31" s="65"/>
      <c r="P31" s="63">
        <v>150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31" t="s">
        <v>142</v>
      </c>
      <c r="D32" s="79"/>
      <c r="E32" s="132" t="s">
        <v>197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99">
        <v>4</v>
      </c>
      <c r="B33" s="72">
        <v>4</v>
      </c>
      <c r="C33" s="129" t="s">
        <v>198</v>
      </c>
      <c r="D33" s="75"/>
      <c r="E33" s="130" t="s">
        <v>199</v>
      </c>
      <c r="F33" s="77"/>
      <c r="G33" s="82">
        <v>5</v>
      </c>
      <c r="H33" s="65"/>
      <c r="I33" s="82" t="s">
        <v>200</v>
      </c>
      <c r="J33" s="64"/>
      <c r="K33" s="64"/>
      <c r="L33" s="65"/>
      <c r="M33" s="63" t="s">
        <v>201</v>
      </c>
      <c r="N33" s="64"/>
      <c r="O33" s="65"/>
      <c r="P33" s="63">
        <v>138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31" t="s">
        <v>202</v>
      </c>
      <c r="D34" s="79"/>
      <c r="E34" s="132" t="s">
        <v>203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99">
        <v>5</v>
      </c>
      <c r="B35" s="72">
        <v>5</v>
      </c>
      <c r="C35" s="129" t="s">
        <v>204</v>
      </c>
      <c r="D35" s="75"/>
      <c r="E35" s="130" t="s">
        <v>205</v>
      </c>
      <c r="F35" s="77"/>
      <c r="G35" s="82">
        <v>4</v>
      </c>
      <c r="H35" s="65"/>
      <c r="I35" s="82" t="s">
        <v>206</v>
      </c>
      <c r="J35" s="64"/>
      <c r="K35" s="64"/>
      <c r="L35" s="65"/>
      <c r="M35" s="63" t="s">
        <v>207</v>
      </c>
      <c r="N35" s="64"/>
      <c r="O35" s="65"/>
      <c r="P35" s="63">
        <v>140</v>
      </c>
      <c r="Q35" s="64"/>
      <c r="R35" s="64"/>
      <c r="S35" s="64"/>
      <c r="T35" s="69"/>
      <c r="U35" s="1"/>
      <c r="V35" s="1"/>
      <c r="W35" s="1"/>
      <c r="X35" s="1"/>
      <c r="Y35" s="113">
        <v>3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31" t="s">
        <v>208</v>
      </c>
      <c r="D36" s="79"/>
      <c r="E36" s="132" t="s">
        <v>209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99">
        <v>6</v>
      </c>
      <c r="B37" s="72">
        <v>6</v>
      </c>
      <c r="C37" s="129" t="s">
        <v>156</v>
      </c>
      <c r="D37" s="75"/>
      <c r="E37" s="130" t="s">
        <v>210</v>
      </c>
      <c r="F37" s="77"/>
      <c r="G37" s="82">
        <v>4</v>
      </c>
      <c r="H37" s="65"/>
      <c r="I37" s="82" t="s">
        <v>211</v>
      </c>
      <c r="J37" s="64"/>
      <c r="K37" s="64"/>
      <c r="L37" s="65"/>
      <c r="M37" s="63" t="s">
        <v>212</v>
      </c>
      <c r="N37" s="64"/>
      <c r="O37" s="65"/>
      <c r="P37" s="63">
        <v>139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31" t="s">
        <v>159</v>
      </c>
      <c r="D38" s="79"/>
      <c r="E38" s="132" t="s">
        <v>213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99">
        <v>7</v>
      </c>
      <c r="B39" s="72">
        <v>7</v>
      </c>
      <c r="C39" s="74" t="s">
        <v>235</v>
      </c>
      <c r="D39" s="75"/>
      <c r="E39" s="76" t="s">
        <v>236</v>
      </c>
      <c r="F39" s="77"/>
      <c r="G39" s="85">
        <v>5</v>
      </c>
      <c r="H39" s="65"/>
      <c r="I39" s="85" t="s">
        <v>211</v>
      </c>
      <c r="J39" s="64"/>
      <c r="K39" s="64"/>
      <c r="L39" s="65"/>
      <c r="M39" s="63" t="s">
        <v>237</v>
      </c>
      <c r="N39" s="64"/>
      <c r="O39" s="65"/>
      <c r="P39" s="63">
        <v>151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31" t="s">
        <v>233</v>
      </c>
      <c r="D40" s="79"/>
      <c r="E40" s="80" t="s">
        <v>234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99">
        <v>8</v>
      </c>
      <c r="B41" s="72">
        <v>8</v>
      </c>
      <c r="C41" s="129" t="s">
        <v>219</v>
      </c>
      <c r="D41" s="75"/>
      <c r="E41" s="130" t="s">
        <v>220</v>
      </c>
      <c r="F41" s="77"/>
      <c r="G41" s="82">
        <v>5</v>
      </c>
      <c r="H41" s="65"/>
      <c r="I41" s="82" t="s">
        <v>221</v>
      </c>
      <c r="J41" s="64"/>
      <c r="K41" s="64"/>
      <c r="L41" s="65"/>
      <c r="M41" s="63" t="s">
        <v>222</v>
      </c>
      <c r="N41" s="64"/>
      <c r="O41" s="65"/>
      <c r="P41" s="63">
        <v>135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31" t="s">
        <v>223</v>
      </c>
      <c r="D42" s="79"/>
      <c r="E42" s="132" t="s">
        <v>224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99">
        <v>9</v>
      </c>
      <c r="B43" s="72">
        <v>9</v>
      </c>
      <c r="C43" s="74" t="s">
        <v>214</v>
      </c>
      <c r="D43" s="75"/>
      <c r="E43" s="76" t="s">
        <v>215</v>
      </c>
      <c r="F43" s="77"/>
      <c r="G43" s="82">
        <v>4</v>
      </c>
      <c r="H43" s="65"/>
      <c r="I43" s="82" t="s">
        <v>211</v>
      </c>
      <c r="J43" s="64"/>
      <c r="K43" s="64"/>
      <c r="L43" s="65"/>
      <c r="M43" s="63" t="s">
        <v>216</v>
      </c>
      <c r="N43" s="64"/>
      <c r="O43" s="65"/>
      <c r="P43" s="63">
        <v>127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78" t="s">
        <v>217</v>
      </c>
      <c r="D44" s="79"/>
      <c r="E44" s="80" t="s">
        <v>218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99">
        <v>10</v>
      </c>
      <c r="B45" s="72">
        <v>10</v>
      </c>
      <c r="C45" s="74" t="s">
        <v>188</v>
      </c>
      <c r="D45" s="75"/>
      <c r="E45" s="76" t="s">
        <v>225</v>
      </c>
      <c r="F45" s="77"/>
      <c r="G45" s="82">
        <v>3</v>
      </c>
      <c r="H45" s="65"/>
      <c r="I45" s="85" t="s">
        <v>190</v>
      </c>
      <c r="J45" s="64"/>
      <c r="K45" s="64"/>
      <c r="L45" s="65"/>
      <c r="M45" s="63" t="s">
        <v>226</v>
      </c>
      <c r="N45" s="64"/>
      <c r="O45" s="65"/>
      <c r="P45" s="63">
        <v>133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 t="s">
        <v>192</v>
      </c>
      <c r="D46" s="79"/>
      <c r="E46" s="80" t="s">
        <v>227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99">
        <v>11</v>
      </c>
      <c r="B47" s="72">
        <v>11</v>
      </c>
      <c r="C47" s="74" t="s">
        <v>228</v>
      </c>
      <c r="D47" s="75"/>
      <c r="E47" s="76" t="s">
        <v>229</v>
      </c>
      <c r="F47" s="77"/>
      <c r="G47" s="82">
        <v>2</v>
      </c>
      <c r="H47" s="65"/>
      <c r="I47" s="85" t="s">
        <v>200</v>
      </c>
      <c r="J47" s="64"/>
      <c r="K47" s="64"/>
      <c r="L47" s="65"/>
      <c r="M47" s="63" t="s">
        <v>230</v>
      </c>
      <c r="N47" s="64"/>
      <c r="O47" s="65"/>
      <c r="P47" s="63">
        <v>123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 t="s">
        <v>231</v>
      </c>
      <c r="D48" s="79"/>
      <c r="E48" s="80" t="s">
        <v>232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9">
        <v>12</v>
      </c>
      <c r="B49" s="72"/>
      <c r="C49" s="74"/>
      <c r="D49" s="75"/>
      <c r="E49" s="76"/>
      <c r="F49" s="77"/>
      <c r="G49" s="82"/>
      <c r="H49" s="65"/>
      <c r="I49" s="85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1"/>
      <c r="B50" s="172"/>
      <c r="C50" s="173"/>
      <c r="D50" s="174"/>
      <c r="E50" s="175"/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1">
        <v>13</v>
      </c>
      <c r="B51" s="72"/>
      <c r="C51" s="74"/>
      <c r="D51" s="75"/>
      <c r="E51" s="76"/>
      <c r="F51" s="77"/>
      <c r="G51" s="82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63" t="s">
        <v>238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46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G47:H48"/>
    <mergeCell ref="I47:L48"/>
    <mergeCell ref="M47:O48"/>
    <mergeCell ref="B47:B48"/>
    <mergeCell ref="C47:D47"/>
    <mergeCell ref="E47:F47"/>
    <mergeCell ref="C48:D48"/>
    <mergeCell ref="E48:F48"/>
    <mergeCell ref="B31:B32"/>
    <mergeCell ref="C31:D31"/>
    <mergeCell ref="E31:F31"/>
    <mergeCell ref="I31:L32"/>
    <mergeCell ref="M31:O32"/>
    <mergeCell ref="C32:D32"/>
    <mergeCell ref="E32:F32"/>
    <mergeCell ref="B29:B30"/>
    <mergeCell ref="G29:H30"/>
    <mergeCell ref="I29:L30"/>
    <mergeCell ref="C29:D29"/>
    <mergeCell ref="E29:F29"/>
    <mergeCell ref="C30:D30"/>
    <mergeCell ref="E30:F30"/>
    <mergeCell ref="B37:B38"/>
    <mergeCell ref="G37:H38"/>
    <mergeCell ref="I37:L38"/>
    <mergeCell ref="M37:O38"/>
    <mergeCell ref="B35:B36"/>
    <mergeCell ref="G35:H36"/>
    <mergeCell ref="I35:L36"/>
    <mergeCell ref="M35:O36"/>
    <mergeCell ref="B33:B34"/>
    <mergeCell ref="G33:H34"/>
    <mergeCell ref="C38:D38"/>
    <mergeCell ref="E38:F38"/>
    <mergeCell ref="E34:F34"/>
    <mergeCell ref="E35:F35"/>
    <mergeCell ref="C36:D36"/>
    <mergeCell ref="E36:F36"/>
    <mergeCell ref="C37:D37"/>
    <mergeCell ref="E37:F37"/>
    <mergeCell ref="C35:D35"/>
    <mergeCell ref="C33:D33"/>
    <mergeCell ref="E33:F33"/>
    <mergeCell ref="C34:D34"/>
    <mergeCell ref="B45:B46"/>
    <mergeCell ref="C45:D45"/>
    <mergeCell ref="E45:F45"/>
    <mergeCell ref="G45:H46"/>
    <mergeCell ref="C46:D46"/>
    <mergeCell ref="E46:F46"/>
    <mergeCell ref="B43:B44"/>
    <mergeCell ref="G43:H44"/>
    <mergeCell ref="C43:D43"/>
    <mergeCell ref="E43:F43"/>
    <mergeCell ref="C44:D44"/>
    <mergeCell ref="E44:F44"/>
    <mergeCell ref="E18:F18"/>
    <mergeCell ref="C17:D17"/>
    <mergeCell ref="E17:F17"/>
    <mergeCell ref="C18:D18"/>
    <mergeCell ref="I45:L46"/>
    <mergeCell ref="M45:O46"/>
    <mergeCell ref="M43:O44"/>
    <mergeCell ref="I43:L44"/>
    <mergeCell ref="M39:O40"/>
    <mergeCell ref="M41:O42"/>
    <mergeCell ref="I33:L34"/>
    <mergeCell ref="M33:O34"/>
    <mergeCell ref="M29:O30"/>
    <mergeCell ref="G41:H42"/>
    <mergeCell ref="I41:L42"/>
    <mergeCell ref="C42:D42"/>
    <mergeCell ref="E42:F42"/>
    <mergeCell ref="C41:D41"/>
    <mergeCell ref="E41:F41"/>
    <mergeCell ref="G39:H40"/>
    <mergeCell ref="I39:L40"/>
    <mergeCell ref="C40:D40"/>
    <mergeCell ref="E40:F40"/>
    <mergeCell ref="G31:H32"/>
    <mergeCell ref="G9:I10"/>
    <mergeCell ref="C9:D9"/>
    <mergeCell ref="E9:F9"/>
    <mergeCell ref="C10:D10"/>
    <mergeCell ref="E10:F10"/>
    <mergeCell ref="C11:D11"/>
    <mergeCell ref="E11:F11"/>
    <mergeCell ref="G11:I12"/>
    <mergeCell ref="C12:D12"/>
    <mergeCell ref="E12:F12"/>
    <mergeCell ref="E8:F8"/>
    <mergeCell ref="M7:O8"/>
    <mergeCell ref="R7:U7"/>
    <mergeCell ref="W7:AJ7"/>
    <mergeCell ref="P8:AJ8"/>
    <mergeCell ref="AL7:AR7"/>
    <mergeCell ref="AK8:AN8"/>
    <mergeCell ref="AP8:AS8"/>
    <mergeCell ref="AT7:AT8"/>
    <mergeCell ref="C4:I4"/>
    <mergeCell ref="C2:I2"/>
    <mergeCell ref="C3:I3"/>
    <mergeCell ref="J3:O3"/>
    <mergeCell ref="J5:O5"/>
    <mergeCell ref="P3:AD3"/>
    <mergeCell ref="AE3:AS3"/>
    <mergeCell ref="P5:AD5"/>
    <mergeCell ref="AE5:AS5"/>
    <mergeCell ref="A11:B12"/>
    <mergeCell ref="J11:L12"/>
    <mergeCell ref="M11:O12"/>
    <mergeCell ref="P11:Q11"/>
    <mergeCell ref="R11:U11"/>
    <mergeCell ref="W11:AJ11"/>
    <mergeCell ref="P12:AJ12"/>
    <mergeCell ref="C23:D24"/>
    <mergeCell ref="E23:F24"/>
    <mergeCell ref="A1:AS1"/>
    <mergeCell ref="J2:O2"/>
    <mergeCell ref="P7:Q7"/>
    <mergeCell ref="P9:Q9"/>
    <mergeCell ref="P13:Q13"/>
    <mergeCell ref="J6:L6"/>
    <mergeCell ref="J7:L8"/>
    <mergeCell ref="J9:L10"/>
    <mergeCell ref="M9:O10"/>
    <mergeCell ref="C5:I5"/>
    <mergeCell ref="A9:B10"/>
    <mergeCell ref="A6:B8"/>
    <mergeCell ref="A23:B24"/>
    <mergeCell ref="A4:B4"/>
    <mergeCell ref="A5:B5"/>
    <mergeCell ref="R13:U13"/>
    <mergeCell ref="W13:AJ13"/>
    <mergeCell ref="E15:F15"/>
    <mergeCell ref="J4:O4"/>
    <mergeCell ref="P45:T46"/>
    <mergeCell ref="Y27:AG28"/>
    <mergeCell ref="I27:L28"/>
    <mergeCell ref="M27:O28"/>
    <mergeCell ref="A45:A46"/>
    <mergeCell ref="G6:I6"/>
    <mergeCell ref="G23:H24"/>
    <mergeCell ref="G13:I14"/>
    <mergeCell ref="G15:O16"/>
    <mergeCell ref="A43:A44"/>
    <mergeCell ref="A41:A42"/>
    <mergeCell ref="A39:A40"/>
    <mergeCell ref="B41:B42"/>
    <mergeCell ref="B39:B40"/>
    <mergeCell ref="C39:D39"/>
    <mergeCell ref="E39:F39"/>
    <mergeCell ref="A37:A38"/>
    <mergeCell ref="A35:A36"/>
    <mergeCell ref="B25:B26"/>
    <mergeCell ref="A13:B14"/>
    <mergeCell ref="A15:B16"/>
    <mergeCell ref="A25:A26"/>
    <mergeCell ref="G17:O18"/>
    <mergeCell ref="J13:L14"/>
    <mergeCell ref="M13:O14"/>
    <mergeCell ref="A19:B20"/>
    <mergeCell ref="A21:B22"/>
    <mergeCell ref="A33:A34"/>
    <mergeCell ref="A17:B18"/>
    <mergeCell ref="M6:O6"/>
    <mergeCell ref="A31:A32"/>
    <mergeCell ref="C16:D16"/>
    <mergeCell ref="E16:F16"/>
    <mergeCell ref="R17:U17"/>
    <mergeCell ref="Y26:AG26"/>
    <mergeCell ref="M25:O26"/>
    <mergeCell ref="A29:A30"/>
    <mergeCell ref="A27:A28"/>
    <mergeCell ref="B27:B28"/>
    <mergeCell ref="G27:H28"/>
    <mergeCell ref="C28:D28"/>
    <mergeCell ref="E28:F28"/>
    <mergeCell ref="C27:D27"/>
    <mergeCell ref="E27:F27"/>
    <mergeCell ref="C19:O20"/>
    <mergeCell ref="C25:D25"/>
    <mergeCell ref="E25:F25"/>
    <mergeCell ref="C21:O22"/>
    <mergeCell ref="G25:H26"/>
    <mergeCell ref="I25:L26"/>
    <mergeCell ref="P27:T28"/>
    <mergeCell ref="C15:D15"/>
    <mergeCell ref="A56:T56"/>
    <mergeCell ref="A57:T57"/>
    <mergeCell ref="C26:D26"/>
    <mergeCell ref="E26:F26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49:T50"/>
    <mergeCell ref="P17:Q17"/>
    <mergeCell ref="R9:U9"/>
    <mergeCell ref="E6:F6"/>
    <mergeCell ref="P14:AJ14"/>
    <mergeCell ref="AK14:AN14"/>
    <mergeCell ref="P6:AJ6"/>
    <mergeCell ref="AK6:AS6"/>
    <mergeCell ref="C13:D13"/>
    <mergeCell ref="E13:F13"/>
    <mergeCell ref="C14:D14"/>
    <mergeCell ref="E14:F14"/>
    <mergeCell ref="G7:I8"/>
    <mergeCell ref="C7:D7"/>
    <mergeCell ref="E7:F7"/>
    <mergeCell ref="C8:D8"/>
    <mergeCell ref="P2:AD2"/>
    <mergeCell ref="AE2:AS2"/>
    <mergeCell ref="P47:T48"/>
    <mergeCell ref="A47:A48"/>
    <mergeCell ref="A2:B2"/>
    <mergeCell ref="A3:B3"/>
    <mergeCell ref="Y34:AG34"/>
    <mergeCell ref="Y35:AG36"/>
    <mergeCell ref="W17:AJ17"/>
    <mergeCell ref="P18:AJ18"/>
    <mergeCell ref="P25:T26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9:AT10"/>
    <mergeCell ref="AT11:AT12"/>
    <mergeCell ref="W9:AJ9"/>
    <mergeCell ref="P10:AJ10"/>
    <mergeCell ref="AL9:AR9"/>
    <mergeCell ref="AK10:AN10"/>
    <mergeCell ref="AP10:AS10"/>
    <mergeCell ref="AL11:AR11"/>
    <mergeCell ref="AK12:AN12"/>
    <mergeCell ref="AP12:AS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男子</v>
      </c>
      <c r="I5" s="9">
        <f>入力!Y27</f>
        <v>6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15004</v>
      </c>
      <c r="B7" s="13" t="str">
        <f>IF(入力!C3="","",入力!C3)</f>
        <v>匝瑳ｼﾞｭﾆｱ</v>
      </c>
      <c r="C7" s="13" t="str">
        <f>IF(入力!C2="","",入力!C2)</f>
        <v>ｿｳｻｼﾞｭﾆｱ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 t="str">
        <f>IF(入力!C4="","",入力!C4)</f>
        <v>T10656266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府馬</v>
      </c>
      <c r="D16" s="13" t="str">
        <f>IF(入力!E8="","",入力!E8)</f>
        <v>久美子</v>
      </c>
      <c r="E16" s="13" t="str">
        <f>IF(入力!C7="","",入力!C7)</f>
        <v>ﾌﾏ</v>
      </c>
      <c r="F16" s="13" t="str">
        <f>IF(入力!E7="","",入力!E7)</f>
        <v>ｸﾐｺ</v>
      </c>
      <c r="G16" s="13" t="str">
        <f>IF(入力!G7="","",入力!G7)</f>
        <v>JVA019308326</v>
      </c>
      <c r="H16" s="13" t="str">
        <f>IF(入力!J7="","",入力!J7)</f>
        <v/>
      </c>
      <c r="I16" s="13" t="str">
        <f>IF(入力!M7="","",入力!M7)</f>
        <v>講習会受講済み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2106</v>
      </c>
      <c r="T16" s="13" t="str">
        <f>IF(入力!P8="","",入力!P8)</f>
        <v>匝瑳市大寺５３２－１</v>
      </c>
      <c r="U16" s="13" t="str">
        <f>IF(入力!AL7="","",入力!AL7)</f>
        <v>080</v>
      </c>
      <c r="V16" s="13" t="str">
        <f>IF(入力!AK8="","",入力!AK8)</f>
        <v>1166</v>
      </c>
      <c r="W16" s="13" t="str">
        <f>IF(入力!AP8="","",入力!AP8)</f>
        <v>0259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越川</v>
      </c>
      <c r="D17" s="13" t="str">
        <f>IF(入力!E10="","",入力!E10)</f>
        <v>千里</v>
      </c>
      <c r="E17" s="13" t="str">
        <f>IF(入力!C9="","",入力!C9)</f>
        <v>ｺｼｶﾜ</v>
      </c>
      <c r="F17" s="13" t="str">
        <f>IF(入力!E9="","",入力!E9)</f>
        <v>ﾁｻﾄ</v>
      </c>
      <c r="G17" s="13" t="str">
        <f>IF(入力!G9="","",入力!G9)</f>
        <v>JVA021410529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34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2102</v>
      </c>
      <c r="T17" s="13" t="str">
        <f>IF(入力!P10="","",入力!P10)</f>
        <v>匝瑳市椿１８４４－２</v>
      </c>
      <c r="U17" s="13" t="str">
        <f>IF(入力!AL9="","",入力!AL9)</f>
        <v>080</v>
      </c>
      <c r="V17" s="13" t="str">
        <f>IF(入力!AK10="","",入力!AK10)</f>
        <v>2006</v>
      </c>
      <c r="W17" s="13" t="str">
        <f>IF(入力!AP10="","",入力!AP10)</f>
        <v>3622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菱木</v>
      </c>
      <c r="D18" s="13" t="str">
        <f>IF(入力!E12="","",入力!E12)</f>
        <v>愛</v>
      </c>
      <c r="E18" s="13" t="str">
        <f>IF(入力!C11="","",入力!C11)</f>
        <v>ﾋｼｷ</v>
      </c>
      <c r="F18" s="13" t="str">
        <f>IF(入力!E11="","",入力!E11)</f>
        <v>ﾒｸﾞﾐ</v>
      </c>
      <c r="G18" s="13" t="str">
        <f>IF(入力!G11="","",入力!G11)</f>
        <v>JVA023645677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36</v>
      </c>
      <c r="M18" s="13"/>
      <c r="N18" s="13"/>
      <c r="O18" s="13"/>
      <c r="P18" s="13"/>
      <c r="Q18" s="13"/>
      <c r="R18" s="13" t="str">
        <f>IF(入力!R11="","",入力!R11)</f>
        <v>289</v>
      </c>
      <c r="S18" s="13" t="str">
        <f>IF(入力!W11="","",入力!W11)</f>
        <v>2148</v>
      </c>
      <c r="T18" s="13" t="str">
        <f>IF(入力!P12="","",入力!P12)</f>
        <v>匝瑳市飯倉台２８－７</v>
      </c>
      <c r="U18" s="13" t="str">
        <f>IF(入力!AL11="","",入力!AL11)</f>
        <v>090</v>
      </c>
      <c r="V18" s="13" t="str">
        <f>IF(入力!AK12="","",入力!AK12)</f>
        <v>2491</v>
      </c>
      <c r="W18" s="13" t="str">
        <f>IF(入力!AP12="","",入力!AP12)</f>
        <v>4191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塚本</v>
      </c>
      <c r="D22" s="13" t="str">
        <f>IF(入力!E18="","",入力!E18)</f>
        <v>隆夫</v>
      </c>
      <c r="E22" s="13" t="str">
        <f>IF(入力!C17="","",入力!C17)</f>
        <v>ﾂｶﾓﾄ</v>
      </c>
      <c r="F22" s="13" t="str">
        <f>IF(入力!E17="","",入力!E17)</f>
        <v>ﾀｶｵ</v>
      </c>
      <c r="G22" s="13"/>
      <c r="H22" s="13"/>
      <c r="I22" s="13"/>
      <c r="J22" s="13"/>
      <c r="K22" s="13"/>
      <c r="L22" s="13">
        <f>IF(入力!AT17="","",入力!AT17)</f>
        <v>75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289</v>
      </c>
      <c r="S22" s="13" t="str">
        <f>IF(入力!W17="","",入力!W17)</f>
        <v>2134</v>
      </c>
      <c r="T22" s="13" t="str">
        <f>IF(入力!P18="","",入力!P18)</f>
        <v>匝瑳市横須賀９０１</v>
      </c>
      <c r="U22" s="13" t="str">
        <f>IF(入力!AL17="","",入力!AL17)</f>
        <v>090</v>
      </c>
      <c r="V22" s="13" t="str">
        <f>IF(入力!AK18="","",入力!AK18)</f>
        <v>8892</v>
      </c>
      <c r="W22" s="13" t="str">
        <f>IF(入力!AP18="","",入力!AP18)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片岡</v>
      </c>
      <c r="D23" s="13" t="str">
        <f>IF(入力!$E$16="","",入力!$E$16)</f>
        <v>俊一</v>
      </c>
      <c r="E23" s="13" t="str">
        <f>IF(入力!$C$15="","",入力!$C$15)</f>
        <v>ｶﾀｵｶ</v>
      </c>
      <c r="F23" s="13" t="str">
        <f>IF(入力!$E$15="","",入力!$E$15)</f>
        <v>ｼｭﾝｲﾁ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府馬</v>
      </c>
      <c r="D24" s="51" t="str">
        <f>VLOOKUP($B$51,$A$53:$F$352,4)</f>
        <v>莉玖</v>
      </c>
      <c r="E24" s="51" t="str">
        <f>VLOOKUP($B$51,$A$53:$F$352,5)</f>
        <v>ﾌﾏ</v>
      </c>
      <c r="F24" s="51" t="str">
        <f>VLOOKUP($B$51,$A$53:$F$352,6)</f>
        <v>ﾘｸ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府馬</v>
      </c>
      <c r="D53" s="13" t="str">
        <f>IF(入力!E28="","",入力!E28)</f>
        <v>岳</v>
      </c>
      <c r="E53" s="13" t="str">
        <f>IF(入力!C27="","",入力!C27)</f>
        <v>ﾌﾏ</v>
      </c>
      <c r="F53" s="13" t="str">
        <f>IF(入力!E27="","",入力!E27)</f>
        <v>ｶﾞｸ</v>
      </c>
      <c r="G53" s="13" t="str">
        <f>IF(入力!M27="","",入力!M27)</f>
        <v>JVA019308357</v>
      </c>
      <c r="H53" s="13" t="str">
        <f>IF(入力!I27="","",入力!I27)</f>
        <v>匝瑳市立豊和小学校</v>
      </c>
      <c r="I53" s="13">
        <f>IF(入力!G27="","",入力!G27)</f>
        <v>6</v>
      </c>
      <c r="J53" s="13">
        <f>IF(入力!P27="","",入力!P27)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大木</v>
      </c>
      <c r="D54" s="13" t="str">
        <f>IF(入力!E30="","",入力!E30)</f>
        <v>碧</v>
      </c>
      <c r="E54" s="13" t="str">
        <f>IF(入力!C29="","",入力!C29)</f>
        <v>ｵｵｷ</v>
      </c>
      <c r="F54" s="13" t="str">
        <f>IF(入力!E29="","",入力!E29)</f>
        <v>ｱｵｲ</v>
      </c>
      <c r="G54" s="13" t="str">
        <f>IF(入力!M29="","",入力!M29)</f>
        <v>JVA022214249</v>
      </c>
      <c r="H54" s="13" t="str">
        <f>IF(入力!I29="","",入力!I29)</f>
        <v>匝瑳市立吉田小学校</v>
      </c>
      <c r="I54" s="13">
        <f>IF(入力!G29="","",入力!G29)</f>
        <v>6</v>
      </c>
      <c r="J54" s="13">
        <f>IF(入力!P29="","",入力!P29)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IF(入力!B31="","",入力!B31)</f>
        <v>③</v>
      </c>
      <c r="C55" s="13" t="str">
        <f>IF(入力!C32="","",入力!C32)</f>
        <v>府馬</v>
      </c>
      <c r="D55" s="13" t="str">
        <f>IF(入力!E32="","",入力!E32)</f>
        <v>莉玖</v>
      </c>
      <c r="E55" s="13" t="str">
        <f>IF(入力!C31="","",入力!C31)</f>
        <v>ﾌﾏ</v>
      </c>
      <c r="F55" s="13" t="str">
        <f>IF(入力!E31="","",入力!E31)</f>
        <v>ﾘｸ</v>
      </c>
      <c r="G55" s="13" t="str">
        <f>IF(入力!M31="","",入力!M31)</f>
        <v>JVA019308340</v>
      </c>
      <c r="H55" s="13" t="str">
        <f>IF(入力!I31="","",入力!I31)</f>
        <v>匝瑳市立豊和小学校</v>
      </c>
      <c r="I55" s="13">
        <f>IF(入力!G31="","",入力!G31)</f>
        <v>6</v>
      </c>
      <c r="J55" s="13">
        <f>IF(入力!P31="","",入力!P31)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平山</v>
      </c>
      <c r="D56" s="13" t="str">
        <f>IF(入力!E34="","",入力!E34)</f>
        <v>到</v>
      </c>
      <c r="E56" s="13" t="str">
        <f>IF(入力!C33="","",入力!C33)</f>
        <v>ﾋﾗﾔﾏ</v>
      </c>
      <c r="F56" s="13" t="str">
        <f>IF(入力!E33="","",入力!E33)</f>
        <v>ｲﾀﾙ</v>
      </c>
      <c r="G56" s="13" t="str">
        <f>IF(入力!M33="","",入力!M33)</f>
        <v>JVA022532022</v>
      </c>
      <c r="H56" s="13" t="str">
        <f>IF(入力!I33="","",入力!I33)</f>
        <v>匝瑳市立栄小学校</v>
      </c>
      <c r="I56" s="13">
        <f>IF(入力!G33="","",入力!G33)</f>
        <v>5</v>
      </c>
      <c r="J56" s="13">
        <f>IF(入力!P33="","",入力!P33)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菅谷</v>
      </c>
      <c r="D57" s="13" t="str">
        <f>IF(入力!E36="","",入力!E36)</f>
        <v>丞</v>
      </c>
      <c r="E57" s="13" t="str">
        <f>IF(入力!C35="","",入力!C35)</f>
        <v>ｽｶﾞﾔ</v>
      </c>
      <c r="F57" s="13" t="str">
        <f>IF(入力!E35="","",入力!E35)</f>
        <v>ｼｮｳ</v>
      </c>
      <c r="G57" s="13" t="str">
        <f>IF(入力!M35="","",入力!M35)</f>
        <v>JVA021224034</v>
      </c>
      <c r="H57" s="13" t="str">
        <f>IF(入力!I35="","",入力!I35)</f>
        <v>匝瑳市立平和小学校</v>
      </c>
      <c r="I57" s="13">
        <f>IF(入力!G35="","",入力!G35)</f>
        <v>4</v>
      </c>
      <c r="J57" s="13">
        <f>IF(入力!P35="","",入力!P35)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菱木</v>
      </c>
      <c r="D58" s="13" t="str">
        <f>IF(入力!E38="","",入力!E38)</f>
        <v>愛翔</v>
      </c>
      <c r="E58" s="13" t="str">
        <f>IF(入力!C37="","",入力!C37)</f>
        <v>ﾋｼｷ</v>
      </c>
      <c r="F58" s="13" t="str">
        <f>IF(入力!E37="","",入力!E37)</f>
        <v>ﾏﾅﾄ</v>
      </c>
      <c r="G58" s="13" t="str">
        <f>IF(入力!M37="","",入力!M37)</f>
        <v>JVA021410567</v>
      </c>
      <c r="H58" s="13" t="str">
        <f>IF(入力!I37="","",入力!I37)</f>
        <v>匝瑳市立豊栄小学校</v>
      </c>
      <c r="I58" s="13">
        <f>IF(入力!G37="","",入力!G37)</f>
        <v>4</v>
      </c>
      <c r="J58" s="13">
        <f>IF(入力!P37="","",入力!P37)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成田</v>
      </c>
      <c r="D59" s="13" t="str">
        <f>IF(入力!E40="","",入力!E40)</f>
        <v>燈里</v>
      </c>
      <c r="E59" s="13" t="str">
        <f>IF(入力!C39="","",入力!C39)</f>
        <v>ﾅﾘﾀ</v>
      </c>
      <c r="F59" s="13" t="str">
        <f>IF(入力!E39="","",入力!E39)</f>
        <v>ﾄｳﾘ</v>
      </c>
      <c r="G59" s="13" t="str">
        <f>IF(入力!M39="","",入力!M39)</f>
        <v>JVA024288620</v>
      </c>
      <c r="H59" s="13" t="str">
        <f>IF(入力!I39="","",入力!I39)</f>
        <v>匝瑳市立豊栄小学校</v>
      </c>
      <c r="I59" s="13">
        <f>IF(入力!G39="","",入力!G39)</f>
        <v>5</v>
      </c>
      <c r="J59" s="13">
        <f>IF(入力!P39="","",入力!P39)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下谷</v>
      </c>
      <c r="D60" s="13" t="str">
        <f>IF(入力!E42="","",入力!E42)</f>
        <v>奏空</v>
      </c>
      <c r="E60" s="13" t="str">
        <f>IF(入力!C41="","",入力!C41)</f>
        <v>ｼﾀﾔ</v>
      </c>
      <c r="F60" s="13" t="str">
        <f>IF(入力!E41="","",入力!E41)</f>
        <v>ｶﾉｱ</v>
      </c>
      <c r="G60" s="13" t="str">
        <f>IF(入力!M41="","",入力!M41)</f>
        <v>JVA023645639</v>
      </c>
      <c r="H60" s="13" t="str">
        <f>IF(入力!I41="","",入力!I41)</f>
        <v>匝瑳市立須賀小学校</v>
      </c>
      <c r="I60" s="13">
        <f>IF(入力!G41="","",入力!G41)</f>
        <v>5</v>
      </c>
      <c r="J60" s="13">
        <f>IF(入力!P41="","",入力!P41)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武内</v>
      </c>
      <c r="D61" s="13" t="str">
        <f>IF(入力!E44="","",入力!E44)</f>
        <v>天聖</v>
      </c>
      <c r="E61" s="13" t="str">
        <f>IF(入力!C43="","",入力!C43)</f>
        <v>ﾀｹｳﾁ</v>
      </c>
      <c r="F61" s="13" t="str">
        <f>IF(入力!E43="","",入力!E43)</f>
        <v>ﾃﾝｼｮｳ</v>
      </c>
      <c r="G61" s="13" t="str">
        <f>IF(入力!M43="","",入力!M43)</f>
        <v>JVA022214256</v>
      </c>
      <c r="H61" s="13" t="str">
        <f>IF(入力!I43="","",入力!I43)</f>
        <v>匝瑳市立豊栄小学校</v>
      </c>
      <c r="I61" s="13">
        <f>IF(入力!G43="","",入力!G43)</f>
        <v>4</v>
      </c>
      <c r="J61" s="13">
        <f>IF(入力!P43="","",入力!P43)</f>
        <v>127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大木</v>
      </c>
      <c r="D62" s="13" t="str">
        <f>IF(入力!E46="","",入力!E46)</f>
        <v>僚</v>
      </c>
      <c r="E62" s="13" t="str">
        <f>IF(入力!C45="","",入力!C45)</f>
        <v>ｵｵｷ</v>
      </c>
      <c r="F62" s="13" t="str">
        <f>IF(入力!E45="","",入力!E45)</f>
        <v>ﾂｶｻ</v>
      </c>
      <c r="G62" s="13" t="str">
        <f>IF(入力!M45="","",入力!M45)</f>
        <v>JVA022214294</v>
      </c>
      <c r="H62" s="13" t="str">
        <f>IF(入力!I45="","",入力!I45)</f>
        <v>匝瑳市立吉田小学校</v>
      </c>
      <c r="I62" s="13">
        <f>IF(入力!G45="","",入力!G45)</f>
        <v>3</v>
      </c>
      <c r="J62" s="13">
        <f>IF(入力!P45="","",入力!P45)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木内</v>
      </c>
      <c r="D63" s="13" t="str">
        <f>IF(入力!E48="","",入力!E48)</f>
        <v>瑛太</v>
      </c>
      <c r="E63" s="13" t="str">
        <f>IF(入力!C47="","",入力!C47)</f>
        <v>ｷｳﾁ</v>
      </c>
      <c r="F63" s="13" t="str">
        <f>IF(入力!E47="","",入力!E47)</f>
        <v>ｴｲﾀ</v>
      </c>
      <c r="G63" s="13" t="str">
        <f>IF(入力!M47="","",入力!M47)</f>
        <v>JVA023645653</v>
      </c>
      <c r="H63" s="13" t="str">
        <f>IF(入力!I47="","",入力!I47)</f>
        <v>匝瑳市立栄小学校</v>
      </c>
      <c r="I63" s="13">
        <f>IF(入力!G47="","",入力!G47)</f>
        <v>2</v>
      </c>
      <c r="J63" s="13">
        <f>IF(入力!P47="","",入力!P47)</f>
        <v>123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隆夫 塚本</cp:lastModifiedBy>
  <cp:lastPrinted>2026-08-21T05:12:27Z</cp:lastPrinted>
  <dcterms:created xsi:type="dcterms:W3CDTF">2014-04-05T09:56:00Z</dcterms:created>
  <dcterms:modified xsi:type="dcterms:W3CDTF">2026-08-21T05:13:05Z</dcterms:modified>
</cp:coreProperties>
</file>