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全国県大会申込書男女\女子\"/>
    </mc:Choice>
  </mc:AlternateContent>
  <xr:revisionPtr revIDLastSave="0" documentId="13_ncr:1_{FFD846C4-6724-463F-912F-5EB6FD8F90FD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<sst xmlns="http://schemas.openxmlformats.org/spreadsheetml/2006/main" count="271" uniqueCount="206">
  <si>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</si>
  <si>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</si>
  <si>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</si>
  <si>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</si>
  <si>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</si>
  <si>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</si>
  <si>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</si>
  <si>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</si>
  <si>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</si>
  <si>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</si>
  <si>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</si>
  <si>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</si>
  <si>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</si>
  <si>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</si>
  <si>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</si>
  <si>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</si>
  <si>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</si>
  <si>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</si>
  <si>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</si>
  <si>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</si>
  <si>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</si>
  <si>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</si>
  <si>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</si>
  <si>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</si>
  <si>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</si>
  <si>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</si>
  <si>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</si>
  <si>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</si>
  <si>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</si>
  <si>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</si>
  <si>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</si>
  <si>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</si>
  <si>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</si>
  <si>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</si>
  <si>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</si>
  <si>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</si>
  <si>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</si>
  <si>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</si>
  <si>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</si>
  <si>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</si>
  <si>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</si>
  <si>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</si>
  <si>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</si>
  <si>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</si>
  <si>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</si>
  <si>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</si>
  <si>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</si>
  <si>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</si>
  <si>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</si>
  <si>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</si>
  <si>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</si>
  <si>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</si>
  <si>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</si>
  <si>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</si>
  <si>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</si>
  <si>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</si>
  <si>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</si>
  <si>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</si>
  <si>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</si>
  <si>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</si>
  <si>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</si>
  <si>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</si>
  <si>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</si>
  <si>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</si>
  <si>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</si>
  <si>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</si>
  <si>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</si>
  <si>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</si>
  <si>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</si>
  <si>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</si>
  <si>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</si>
  <si>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</si>
  <si>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</si>
  <si>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</si>
  <si>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</si>
  <si>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</si>
  <si>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</si>
  <si>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</si>
  <si>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</si>
  <si>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</si>
  <si>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</si>
  <si>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</si>
  <si>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</si>
  <si>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</si>
  <si>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</si>
  <si>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</si>
  <si>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</si>
  <si>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</si>
  <si>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</si>
  <si>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</si>
  <si>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</si>
  <si>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</si>
  <si>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</si>
  <si>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</si>
  <si>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</si>
  <si>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</si>
  <si>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</si>
  <si>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</si>
  <si>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</si>
  <si>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</si>
  <si>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</si>
  <si>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</si>
  <si>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</si>
  <si>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</si>
  <si>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</si>
  <si>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</si>
  <si>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</si>
  <si>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</si>
  <si>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</si>
  <si>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</si>
  <si>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</si>
  <si>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</si>
  <si>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</si>
  <si>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</si>
  <si>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</si>
  <si>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</si>
  <si>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</si>
  <si>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</si>
  <si>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</si>
  <si>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</si>
  <si>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</si>
  <si>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</si>
  <si>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</si>
  <si>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</si>
  <si>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</si>
  <si>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</si>
  <si>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</si>
  <si>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</si>
  <si>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</si>
  <si>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</si>
  <si>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</si>
  <si>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</si>
  <si>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萱田ジュニアバレーボールクラブ</t>
    <rPh sb="0" eb="2">
      <t>カヤダ</t>
    </rPh>
    <phoneticPr fontId="2"/>
  </si>
  <si>
    <t>カヤダジュニアバレーボールクラブ</t>
    <phoneticPr fontId="2"/>
  </si>
  <si>
    <t>八千代市</t>
    <rPh sb="0" eb="4">
      <t>ヤチヨシ</t>
    </rPh>
    <phoneticPr fontId="2"/>
  </si>
  <si>
    <t>東葉高速</t>
    <rPh sb="0" eb="4">
      <t>トウヨウコウソク</t>
    </rPh>
    <phoneticPr fontId="2"/>
  </si>
  <si>
    <t>八千代中央</t>
    <rPh sb="0" eb="3">
      <t>ヤチヨ</t>
    </rPh>
    <rPh sb="3" eb="5">
      <t>チュウオウ</t>
    </rPh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</si>
  <si>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</si>
  <si>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</si>
  <si>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エンドウ</t>
    <phoneticPr fontId="2"/>
  </si>
  <si>
    <t>マサノリ</t>
    <phoneticPr fontId="2"/>
  </si>
  <si>
    <t>276</t>
    <phoneticPr fontId="2"/>
  </si>
  <si>
    <t>0042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</si>
  <si>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</si>
  <si>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090</t>
    <phoneticPr fontId="2"/>
  </si>
  <si>
    <t>7732</t>
    <phoneticPr fontId="2"/>
  </si>
  <si>
    <t>2345</t>
    <phoneticPr fontId="2"/>
  </si>
  <si>
    <t>山本</t>
    <rPh sb="0" eb="2">
      <t>ヤマモト</t>
    </rPh>
    <phoneticPr fontId="2"/>
  </si>
  <si>
    <t>聖子</t>
    <rPh sb="0" eb="2">
      <t>セイコ</t>
    </rPh>
    <phoneticPr fontId="2"/>
  </si>
  <si>
    <t>ヤマモト</t>
    <phoneticPr fontId="2"/>
  </si>
  <si>
    <t>千葉県八千代市ゆりのき台4-14-17</t>
    <rPh sb="0" eb="7">
      <t>チバケンヤチヨシ</t>
    </rPh>
    <rPh sb="11" eb="12">
      <t>ダイ</t>
    </rPh>
    <phoneticPr fontId="2"/>
  </si>
  <si>
    <t>7946</t>
    <phoneticPr fontId="2"/>
  </si>
  <si>
    <t>8990</t>
    <phoneticPr fontId="2"/>
  </si>
  <si>
    <t>①</t>
    <phoneticPr fontId="2"/>
  </si>
  <si>
    <t>山田</t>
    <rPh sb="0" eb="2">
      <t>ヤマダ</t>
    </rPh>
    <phoneticPr fontId="2"/>
  </si>
  <si>
    <t>柚樹</t>
    <rPh sb="0" eb="2">
      <t>ユズキ</t>
    </rPh>
    <phoneticPr fontId="2"/>
  </si>
  <si>
    <t>ヤマダ</t>
    <phoneticPr fontId="2"/>
  </si>
  <si>
    <t>ユズキ</t>
    <phoneticPr fontId="2"/>
  </si>
  <si>
    <t>八千代市立萱田小学校</t>
    <rPh sb="0" eb="10">
      <t>ヤチヨシリツカヤダショウガッコウ</t>
    </rPh>
    <phoneticPr fontId="2"/>
  </si>
  <si>
    <t>坂元</t>
    <rPh sb="0" eb="2">
      <t>サカモト</t>
    </rPh>
    <phoneticPr fontId="2"/>
  </si>
  <si>
    <t>柚寧</t>
    <rPh sb="0" eb="1">
      <t>ユズ</t>
    </rPh>
    <rPh sb="1" eb="2">
      <t>ネイ</t>
    </rPh>
    <phoneticPr fontId="2"/>
  </si>
  <si>
    <t>サカモト</t>
    <phoneticPr fontId="2"/>
  </si>
  <si>
    <t>ユズネ</t>
    <phoneticPr fontId="2"/>
  </si>
  <si>
    <t>八千代市立阿蘇米本学園</t>
    <rPh sb="0" eb="5">
      <t>ヤチヨシリツ</t>
    </rPh>
    <rPh sb="5" eb="11">
      <t>アソヨナモトガクエン</t>
    </rPh>
    <phoneticPr fontId="2"/>
  </si>
  <si>
    <t>塚本</t>
    <rPh sb="0" eb="2">
      <t>ツカモト</t>
    </rPh>
    <phoneticPr fontId="2"/>
  </si>
  <si>
    <t>乃愛</t>
    <rPh sb="0" eb="2">
      <t>ノア</t>
    </rPh>
    <phoneticPr fontId="2"/>
  </si>
  <si>
    <t>ツカモト</t>
    <phoneticPr fontId="2"/>
  </si>
  <si>
    <t>ノア</t>
    <phoneticPr fontId="2"/>
  </si>
  <si>
    <t>八千代市立萱田小学校</t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</si>
  <si>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</si>
  <si>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</si>
  <si>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ヨシクラ</t>
    <phoneticPr fontId="2"/>
  </si>
  <si>
    <t>ハルカ</t>
    <phoneticPr fontId="2"/>
  </si>
  <si>
    <t>三村</t>
    <rPh sb="0" eb="2">
      <t>ミムラ</t>
    </rPh>
    <phoneticPr fontId="2"/>
  </si>
  <si>
    <t>乙葉</t>
    <rPh sb="0" eb="2">
      <t>オトハ</t>
    </rPh>
    <phoneticPr fontId="2"/>
  </si>
  <si>
    <t>ミムラ</t>
    <phoneticPr fontId="2"/>
  </si>
  <si>
    <t>オトハ</t>
    <phoneticPr fontId="2"/>
  </si>
  <si>
    <t>八千代市立高津小学校</t>
    <rPh sb="5" eb="7">
      <t>タカツ</t>
    </rPh>
    <phoneticPr fontId="2"/>
  </si>
  <si>
    <t>野原</t>
    <rPh sb="0" eb="2">
      <t>ノハラ</t>
    </rPh>
    <phoneticPr fontId="2"/>
  </si>
  <si>
    <t>杏</t>
    <rPh sb="0" eb="1">
      <t>アン</t>
    </rPh>
    <phoneticPr fontId="2"/>
  </si>
  <si>
    <t>ノハラ</t>
    <phoneticPr fontId="2"/>
  </si>
  <si>
    <t>アン</t>
    <phoneticPr fontId="2"/>
  </si>
  <si>
    <t>八千代市立大和田南小学校</t>
    <rPh sb="5" eb="9">
      <t>オオワダミナミ</t>
    </rPh>
    <phoneticPr fontId="2"/>
  </si>
  <si>
    <t>清水</t>
    <rPh sb="0" eb="2">
      <t>シミズ</t>
    </rPh>
    <phoneticPr fontId="2"/>
  </si>
  <si>
    <t>奏</t>
    <rPh sb="0" eb="1">
      <t>カナ</t>
    </rPh>
    <phoneticPr fontId="2"/>
  </si>
  <si>
    <t>シミズ</t>
    <phoneticPr fontId="2"/>
  </si>
  <si>
    <t>カナデ</t>
    <phoneticPr fontId="2"/>
  </si>
  <si>
    <t>八千代市立村上小学校</t>
    <rPh sb="5" eb="7">
      <t>ムラカミ</t>
    </rPh>
    <phoneticPr fontId="2"/>
  </si>
  <si>
    <t>杉山</t>
    <rPh sb="0" eb="2">
      <t>スギヤマ</t>
    </rPh>
    <phoneticPr fontId="2"/>
  </si>
  <si>
    <t>弥衣</t>
    <rPh sb="0" eb="1">
      <t>ヤ</t>
    </rPh>
    <rPh sb="1" eb="2">
      <t>イ</t>
    </rPh>
    <phoneticPr fontId="2"/>
  </si>
  <si>
    <t>スギヤマ</t>
    <phoneticPr fontId="2"/>
  </si>
  <si>
    <t>ヤイ</t>
    <phoneticPr fontId="2"/>
  </si>
  <si>
    <t>八千代市立大和田小学校</t>
    <rPh sb="5" eb="8">
      <t>オオワダ</t>
    </rPh>
    <phoneticPr fontId="2"/>
  </si>
  <si>
    <t>山本</t>
    <rPh sb="0" eb="2">
      <t>ヤマモト</t>
    </rPh>
    <phoneticPr fontId="2"/>
  </si>
  <si>
    <t>明澄</t>
    <rPh sb="0" eb="1">
      <t>メイ</t>
    </rPh>
    <rPh sb="1" eb="2">
      <t>スミ</t>
    </rPh>
    <phoneticPr fontId="2"/>
  </si>
  <si>
    <t>ヤマモト</t>
    <phoneticPr fontId="2"/>
  </si>
  <si>
    <t>アスミ</t>
    <phoneticPr fontId="2"/>
  </si>
  <si>
    <t>優愛</t>
    <rPh sb="0" eb="2">
      <t>ユウアイ</t>
    </rPh>
    <phoneticPr fontId="2"/>
  </si>
  <si>
    <t>リナ</t>
    <phoneticPr fontId="2"/>
  </si>
  <si>
    <t>八千代市立阿蘇米本学園</t>
    <phoneticPr fontId="2"/>
  </si>
  <si>
    <t>三浦</t>
    <rPh sb="0" eb="2">
      <t>ミウラ</t>
    </rPh>
    <phoneticPr fontId="2"/>
  </si>
  <si>
    <t>望愛</t>
    <rPh sb="0" eb="1">
      <t>ボウ</t>
    </rPh>
    <rPh sb="1" eb="2">
      <t>アイ</t>
    </rPh>
    <phoneticPr fontId="2"/>
  </si>
  <si>
    <t>ミウラ</t>
    <phoneticPr fontId="2"/>
  </si>
  <si>
    <t>ミア</t>
    <phoneticPr fontId="2"/>
  </si>
  <si>
    <t>八千代市立村上小学校</t>
    <phoneticPr fontId="2"/>
  </si>
  <si>
    <t xml:space="preserve">５年生が中心のチームです。初心を忘れることなく丁寧なバレーボールを心がけ、ベスト４を目指して全力で戦いたいと思います。
</t>
    <rPh sb="1" eb="3">
      <t>ネンセイ</t>
    </rPh>
    <rPh sb="4" eb="6">
      <t>チュウシン</t>
    </rPh>
    <rPh sb="13" eb="15">
      <t>ショシン</t>
    </rPh>
    <rPh sb="16" eb="17">
      <t>ワス</t>
    </rPh>
    <rPh sb="23" eb="25">
      <t>テイネイ</t>
    </rPh>
    <rPh sb="33" eb="34">
      <t>ココロ</t>
    </rPh>
    <rPh sb="42" eb="44">
      <t>メザ</t>
    </rPh>
    <rPh sb="46" eb="48">
      <t>ゼンリョク</t>
    </rPh>
    <rPh sb="49" eb="50">
      <t>タタカ</t>
    </rPh>
    <rPh sb="54" eb="55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</si>
</sst>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right" vertical="center" shrinkToFit="1"/>
      <protection locked="0"/>
    </xf>
    <xf numFmtId="0" fontId="9" fillId="0" borderId="44" xfId="0" applyFont="1" applyBorder="1" applyAlignment="1" applyProtection="1">
      <alignment horizontal="right" vertical="center" shrinkToFit="1"/>
      <protection locked="0"/>
    </xf>
    <xf numFmtId="0" fontId="9" fillId="0" borderId="45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0" zoomScaleNormal="100" workbookViewId="0">
      <selection activeCell="AA52" sqref="AA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0" t="s">
        <v>119</v>
      </c>
      <c r="K2" s="221"/>
      <c r="L2" s="221"/>
      <c r="M2" s="221"/>
      <c r="N2" s="221"/>
      <c r="O2" s="222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18" t="s">
        <v>91</v>
      </c>
      <c r="K3" s="219"/>
      <c r="L3" s="219"/>
      <c r="M3" s="219"/>
      <c r="N3" s="219"/>
      <c r="O3" s="220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2" t="s">
        <v>110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>
        <v>435846709</v>
      </c>
      <c r="D4" s="224"/>
      <c r="E4" s="224"/>
      <c r="F4" s="224"/>
      <c r="G4" s="224"/>
      <c r="H4" s="224"/>
      <c r="I4" s="225"/>
      <c r="J4" s="234" t="s">
        <v>117</v>
      </c>
      <c r="K4" s="235"/>
      <c r="L4" s="235"/>
      <c r="M4" s="235"/>
      <c r="N4" s="235"/>
      <c r="O4" s="236"/>
      <c r="P4" s="167" t="s">
        <v>94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197">
        <v>21026</v>
      </c>
      <c r="K5" s="198"/>
      <c r="L5" s="198"/>
      <c r="M5" s="198"/>
      <c r="N5" s="198"/>
      <c r="O5" s="199"/>
      <c r="P5" s="168" t="s">
        <v>135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8" t="s">
        <v>136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200" t="s">
        <v>81</v>
      </c>
      <c r="H6" s="200"/>
      <c r="I6" s="200"/>
      <c r="J6" s="200" t="s">
        <v>2</v>
      </c>
      <c r="K6" s="200"/>
      <c r="L6" s="200"/>
      <c r="M6" s="200" t="s">
        <v>3</v>
      </c>
      <c r="N6" s="200"/>
      <c r="O6" s="200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2"/>
      <c r="B7" s="140"/>
      <c r="C7" s="108" t="s">
        <v>139</v>
      </c>
      <c r="D7" s="109"/>
      <c r="E7" s="110" t="s">
        <v>140</v>
      </c>
      <c r="F7" s="111"/>
      <c r="G7" s="201">
        <v>513652763</v>
      </c>
      <c r="H7" s="201"/>
      <c r="I7" s="201"/>
      <c r="J7" s="201">
        <v>27507</v>
      </c>
      <c r="K7" s="201"/>
      <c r="L7" s="201"/>
      <c r="M7" s="201">
        <v>428560</v>
      </c>
      <c r="N7" s="201"/>
      <c r="O7" s="201"/>
      <c r="P7" s="173" t="s">
        <v>7</v>
      </c>
      <c r="Q7" s="174"/>
      <c r="R7" s="142" t="s">
        <v>141</v>
      </c>
      <c r="S7" s="142"/>
      <c r="T7" s="142"/>
      <c r="U7" s="142"/>
      <c r="V7" s="27" t="s">
        <v>8</v>
      </c>
      <c r="W7" s="132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48</v>
      </c>
    </row>
    <row r="8" spans="1:51" ht="18" customHeight="1">
      <c r="A8" s="72"/>
      <c r="B8" s="140"/>
      <c r="C8" s="112" t="s">
        <v>137</v>
      </c>
      <c r="D8" s="113"/>
      <c r="E8" s="114" t="s">
        <v>138</v>
      </c>
      <c r="F8" s="115"/>
      <c r="G8" s="201"/>
      <c r="H8" s="201"/>
      <c r="I8" s="201"/>
      <c r="J8" s="201"/>
      <c r="K8" s="201"/>
      <c r="L8" s="201"/>
      <c r="M8" s="201"/>
      <c r="N8" s="201"/>
      <c r="O8" s="201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145</v>
      </c>
      <c r="AL8" s="61"/>
      <c r="AM8" s="61"/>
      <c r="AN8" s="61"/>
      <c r="AO8" s="37" t="s">
        <v>11</v>
      </c>
      <c r="AP8" s="61" t="s">
        <v>146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08" t="s">
        <v>149</v>
      </c>
      <c r="D9" s="109"/>
      <c r="E9" s="110" t="s">
        <v>148</v>
      </c>
      <c r="F9" s="111"/>
      <c r="G9" s="201">
        <v>519930027</v>
      </c>
      <c r="H9" s="201"/>
      <c r="I9" s="201"/>
      <c r="J9" s="201"/>
      <c r="K9" s="201"/>
      <c r="L9" s="201"/>
      <c r="M9" s="201"/>
      <c r="N9" s="201"/>
      <c r="O9" s="201"/>
      <c r="P9" s="173" t="s">
        <v>7</v>
      </c>
      <c r="Q9" s="174"/>
      <c r="R9" s="142" t="s">
        <v>141</v>
      </c>
      <c r="S9" s="142"/>
      <c r="T9" s="142"/>
      <c r="U9" s="142"/>
      <c r="V9" s="27" t="s">
        <v>8</v>
      </c>
      <c r="W9" s="132" t="s">
        <v>142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144</v>
      </c>
      <c r="AM9" s="59"/>
      <c r="AN9" s="59"/>
      <c r="AO9" s="59"/>
      <c r="AP9" s="59"/>
      <c r="AQ9" s="59"/>
      <c r="AR9" s="59"/>
      <c r="AS9" s="36" t="s">
        <v>126</v>
      </c>
      <c r="AT9" s="54">
        <v>40</v>
      </c>
    </row>
    <row r="10" spans="1:51" ht="18" customHeight="1">
      <c r="A10" s="72"/>
      <c r="B10" s="140"/>
      <c r="C10" s="112" t="s">
        <v>147</v>
      </c>
      <c r="D10" s="113"/>
      <c r="E10" s="114" t="s">
        <v>148</v>
      </c>
      <c r="F10" s="115"/>
      <c r="G10" s="201"/>
      <c r="H10" s="201"/>
      <c r="I10" s="201"/>
      <c r="J10" s="201"/>
      <c r="K10" s="201"/>
      <c r="L10" s="201"/>
      <c r="M10" s="201"/>
      <c r="N10" s="201"/>
      <c r="O10" s="201"/>
      <c r="P10" s="134" t="s">
        <v>150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151</v>
      </c>
      <c r="AL10" s="61"/>
      <c r="AM10" s="61"/>
      <c r="AN10" s="61"/>
      <c r="AO10" s="37" t="s">
        <v>127</v>
      </c>
      <c r="AP10" s="61" t="s">
        <v>152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50"/>
      <c r="D11" s="109"/>
      <c r="E11" s="109"/>
      <c r="F11" s="111"/>
      <c r="G11" s="201"/>
      <c r="H11" s="201"/>
      <c r="I11" s="201"/>
      <c r="J11" s="201"/>
      <c r="K11" s="201"/>
      <c r="L11" s="201"/>
      <c r="M11" s="201"/>
      <c r="N11" s="201"/>
      <c r="O11" s="201"/>
      <c r="P11" s="173" t="s">
        <v>7</v>
      </c>
      <c r="Q11" s="174"/>
      <c r="R11" s="142"/>
      <c r="S11" s="142"/>
      <c r="T11" s="142"/>
      <c r="U11" s="142"/>
      <c r="V11" s="27" t="s">
        <v>8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/>
    </row>
    <row r="12" spans="1:51" ht="18" customHeight="1">
      <c r="A12" s="72"/>
      <c r="B12" s="140"/>
      <c r="C12" s="151"/>
      <c r="D12" s="113"/>
      <c r="E12" s="113"/>
      <c r="F12" s="115"/>
      <c r="G12" s="201"/>
      <c r="H12" s="201"/>
      <c r="I12" s="201"/>
      <c r="J12" s="201"/>
      <c r="K12" s="201"/>
      <c r="L12" s="201"/>
      <c r="M12" s="201"/>
      <c r="N12" s="201"/>
      <c r="O12" s="201"/>
      <c r="P12" s="134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/>
      <c r="AL12" s="61"/>
      <c r="AM12" s="61"/>
      <c r="AN12" s="61"/>
      <c r="AO12" s="37" t="s">
        <v>127</v>
      </c>
      <c r="AP12" s="61"/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50"/>
      <c r="D13" s="109"/>
      <c r="E13" s="109"/>
      <c r="F13" s="111"/>
      <c r="G13" s="204"/>
      <c r="H13" s="204"/>
      <c r="I13" s="204"/>
      <c r="J13" s="204"/>
      <c r="K13" s="204"/>
      <c r="L13" s="204"/>
      <c r="M13" s="204"/>
      <c r="N13" s="204"/>
      <c r="O13" s="204"/>
      <c r="P13" s="24"/>
      <c r="Q13" s="25"/>
      <c r="R13" s="161"/>
      <c r="S13" s="161"/>
      <c r="T13" s="161"/>
      <c r="U13" s="161"/>
      <c r="V13" s="26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38"/>
      <c r="AL13" s="154"/>
      <c r="AM13" s="154"/>
      <c r="AN13" s="154"/>
      <c r="AO13" s="154"/>
      <c r="AP13" s="154"/>
      <c r="AQ13" s="154"/>
      <c r="AR13" s="154"/>
      <c r="AS13" s="39"/>
      <c r="AT13" s="55"/>
    </row>
    <row r="14" spans="1:51" ht="18" customHeight="1">
      <c r="A14" s="72"/>
      <c r="B14" s="140"/>
      <c r="C14" s="151"/>
      <c r="D14" s="113"/>
      <c r="E14" s="113"/>
      <c r="F14" s="115"/>
      <c r="G14" s="204"/>
      <c r="H14" s="204"/>
      <c r="I14" s="204"/>
      <c r="J14" s="204"/>
      <c r="K14" s="204"/>
      <c r="L14" s="204"/>
      <c r="M14" s="204"/>
      <c r="N14" s="204"/>
      <c r="O14" s="204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0"/>
      <c r="AP14" s="159"/>
      <c r="AQ14" s="159"/>
      <c r="AR14" s="159"/>
      <c r="AS14" s="160"/>
      <c r="AT14" s="55"/>
    </row>
    <row r="15" spans="1:51" ht="15" customHeight="1">
      <c r="A15" s="205" t="s">
        <v>98</v>
      </c>
      <c r="B15" s="140"/>
      <c r="C15" s="150" t="s">
        <v>139</v>
      </c>
      <c r="D15" s="109"/>
      <c r="E15" s="109" t="s">
        <v>140</v>
      </c>
      <c r="F15" s="111"/>
      <c r="G15" s="204"/>
      <c r="H15" s="204"/>
      <c r="I15" s="204"/>
      <c r="J15" s="204"/>
      <c r="K15" s="204"/>
      <c r="L15" s="204"/>
      <c r="M15" s="204"/>
      <c r="N15" s="204"/>
      <c r="O15" s="204"/>
      <c r="P15" s="173" t="s">
        <v>7</v>
      </c>
      <c r="Q15" s="174"/>
      <c r="R15" s="142" t="s">
        <v>141</v>
      </c>
      <c r="S15" s="142"/>
      <c r="T15" s="142"/>
      <c r="U15" s="142"/>
      <c r="V15" s="27" t="s">
        <v>8</v>
      </c>
      <c r="W15" s="132" t="s">
        <v>142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48</v>
      </c>
    </row>
    <row r="16" spans="1:51" ht="18" customHeight="1">
      <c r="A16" s="72"/>
      <c r="B16" s="140"/>
      <c r="C16" s="151" t="s">
        <v>137</v>
      </c>
      <c r="D16" s="113"/>
      <c r="E16" s="113" t="s">
        <v>138</v>
      </c>
      <c r="F16" s="115"/>
      <c r="G16" s="204"/>
      <c r="H16" s="204"/>
      <c r="I16" s="204"/>
      <c r="J16" s="204"/>
      <c r="K16" s="204"/>
      <c r="L16" s="204"/>
      <c r="M16" s="204"/>
      <c r="N16" s="204"/>
      <c r="O16" s="204"/>
      <c r="P16" s="134" t="s">
        <v>143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145</v>
      </c>
      <c r="AL16" s="61"/>
      <c r="AM16" s="61"/>
      <c r="AN16" s="61"/>
      <c r="AO16" s="37" t="s">
        <v>127</v>
      </c>
      <c r="AP16" s="61" t="s">
        <v>146</v>
      </c>
      <c r="AQ16" s="61"/>
      <c r="AR16" s="61"/>
      <c r="AS16" s="62"/>
      <c r="AT16" s="54"/>
    </row>
    <row r="17" spans="1:46">
      <c r="A17" s="72" t="s">
        <v>0</v>
      </c>
      <c r="B17" s="140"/>
      <c r="C17" s="191" t="str">
        <f>IF(P16="","",P16)</f>
        <v>千葉県八千代市ゆりのき台3-4-720</v>
      </c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1" t="str">
        <f>IF(AL15="","",AL15&amp;"-"&amp;AK16&amp;"-"&amp;AP16)</f>
        <v>090-7732-2345</v>
      </c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4">
        <v>90</v>
      </c>
      <c r="D21" s="206"/>
      <c r="E21" s="206">
        <v>7732</v>
      </c>
      <c r="F21" s="206"/>
      <c r="G21" s="206">
        <v>2345</v>
      </c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9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2" t="s">
        <v>130</v>
      </c>
      <c r="B23" s="138" t="s">
        <v>86</v>
      </c>
      <c r="C23" s="192" t="s">
        <v>105</v>
      </c>
      <c r="D23" s="193"/>
      <c r="E23" s="194" t="s">
        <v>106</v>
      </c>
      <c r="F23" s="195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3"/>
      <c r="B24" s="140"/>
      <c r="C24" s="181" t="s">
        <v>103</v>
      </c>
      <c r="D24" s="182"/>
      <c r="E24" s="183" t="s">
        <v>104</v>
      </c>
      <c r="F24" s="184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96" t="s">
        <v>153</v>
      </c>
      <c r="C25" s="108" t="s">
        <v>156</v>
      </c>
      <c r="D25" s="109"/>
      <c r="E25" s="110" t="s">
        <v>157</v>
      </c>
      <c r="F25" s="111"/>
      <c r="G25" s="95">
        <v>5</v>
      </c>
      <c r="H25" s="96"/>
      <c r="I25" s="99" t="s">
        <v>158</v>
      </c>
      <c r="J25" s="100"/>
      <c r="K25" s="100"/>
      <c r="L25" s="96"/>
      <c r="M25" s="95">
        <v>519929960</v>
      </c>
      <c r="N25" s="100"/>
      <c r="O25" s="96"/>
      <c r="P25" s="95">
        <v>151</v>
      </c>
      <c r="Q25" s="100"/>
      <c r="R25" s="100"/>
      <c r="S25" s="100"/>
      <c r="T25" s="102"/>
      <c r="U25" s="1"/>
      <c r="V25" s="1"/>
      <c r="W25" s="1"/>
      <c r="X25" s="1"/>
      <c r="Y25" s="208">
        <v>6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2" t="s">
        <v>154</v>
      </c>
      <c r="D26" s="113"/>
      <c r="E26" s="114" t="s">
        <v>155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161</v>
      </c>
      <c r="D27" s="109"/>
      <c r="E27" s="110" t="s">
        <v>162</v>
      </c>
      <c r="F27" s="111"/>
      <c r="G27" s="95">
        <v>5</v>
      </c>
      <c r="H27" s="96"/>
      <c r="I27" s="99" t="s">
        <v>163</v>
      </c>
      <c r="J27" s="100"/>
      <c r="K27" s="100"/>
      <c r="L27" s="96"/>
      <c r="M27" s="95">
        <v>519833724</v>
      </c>
      <c r="N27" s="100"/>
      <c r="O27" s="96"/>
      <c r="P27" s="95">
        <v>150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2" t="s">
        <v>159</v>
      </c>
      <c r="D28" s="113"/>
      <c r="E28" s="114" t="s">
        <v>160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166</v>
      </c>
      <c r="D29" s="109"/>
      <c r="E29" s="110" t="s">
        <v>167</v>
      </c>
      <c r="F29" s="111"/>
      <c r="G29" s="95">
        <v>5</v>
      </c>
      <c r="H29" s="96"/>
      <c r="I29" s="99" t="s">
        <v>168</v>
      </c>
      <c r="J29" s="100"/>
      <c r="K29" s="100"/>
      <c r="L29" s="96"/>
      <c r="M29" s="95">
        <v>519929922</v>
      </c>
      <c r="N29" s="100"/>
      <c r="O29" s="96"/>
      <c r="P29" s="95">
        <v>148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2" t="s">
        <v>164</v>
      </c>
      <c r="D30" s="113"/>
      <c r="E30" s="114" t="s">
        <v>165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171</v>
      </c>
      <c r="D31" s="109"/>
      <c r="E31" s="110" t="s">
        <v>172</v>
      </c>
      <c r="F31" s="111"/>
      <c r="G31" s="95">
        <v>5</v>
      </c>
      <c r="H31" s="96"/>
      <c r="I31" s="99" t="s">
        <v>168</v>
      </c>
      <c r="J31" s="100"/>
      <c r="K31" s="100"/>
      <c r="L31" s="96"/>
      <c r="M31" s="95">
        <v>519929915</v>
      </c>
      <c r="N31" s="100"/>
      <c r="O31" s="96"/>
      <c r="P31" s="95">
        <v>147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2" t="s">
        <v>169</v>
      </c>
      <c r="D32" s="113"/>
      <c r="E32" s="114" t="s">
        <v>170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175</v>
      </c>
      <c r="D33" s="109"/>
      <c r="E33" s="110" t="s">
        <v>176</v>
      </c>
      <c r="F33" s="111"/>
      <c r="G33" s="95">
        <v>5</v>
      </c>
      <c r="H33" s="96"/>
      <c r="I33" s="99" t="s">
        <v>177</v>
      </c>
      <c r="J33" s="100"/>
      <c r="K33" s="100"/>
      <c r="L33" s="96"/>
      <c r="M33" s="95">
        <v>519929946</v>
      </c>
      <c r="N33" s="100"/>
      <c r="O33" s="96"/>
      <c r="P33" s="95">
        <v>147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2" t="s">
        <v>173</v>
      </c>
      <c r="D34" s="113"/>
      <c r="E34" s="114" t="s">
        <v>174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180</v>
      </c>
      <c r="D35" s="109"/>
      <c r="E35" s="110" t="s">
        <v>181</v>
      </c>
      <c r="F35" s="111"/>
      <c r="G35" s="95">
        <v>5</v>
      </c>
      <c r="H35" s="96"/>
      <c r="I35" s="99" t="s">
        <v>182</v>
      </c>
      <c r="J35" s="100"/>
      <c r="K35" s="100"/>
      <c r="L35" s="96"/>
      <c r="M35" s="95">
        <v>519929953</v>
      </c>
      <c r="N35" s="100"/>
      <c r="O35" s="96"/>
      <c r="P35" s="95">
        <v>140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2" t="s">
        <v>178</v>
      </c>
      <c r="D36" s="113"/>
      <c r="E36" s="114" t="s">
        <v>179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185</v>
      </c>
      <c r="D37" s="109"/>
      <c r="E37" s="110" t="s">
        <v>186</v>
      </c>
      <c r="F37" s="111"/>
      <c r="G37" s="95">
        <v>6</v>
      </c>
      <c r="H37" s="96"/>
      <c r="I37" s="99" t="s">
        <v>187</v>
      </c>
      <c r="J37" s="100"/>
      <c r="K37" s="100"/>
      <c r="L37" s="96"/>
      <c r="M37" s="95">
        <v>523482277</v>
      </c>
      <c r="N37" s="100"/>
      <c r="O37" s="96"/>
      <c r="P37" s="95">
        <v>147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2" t="s">
        <v>183</v>
      </c>
      <c r="D38" s="113"/>
      <c r="E38" s="114" t="s">
        <v>184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190</v>
      </c>
      <c r="D39" s="109"/>
      <c r="E39" s="110" t="s">
        <v>191</v>
      </c>
      <c r="F39" s="111"/>
      <c r="G39" s="95">
        <v>5</v>
      </c>
      <c r="H39" s="96"/>
      <c r="I39" s="99" t="s">
        <v>192</v>
      </c>
      <c r="J39" s="100"/>
      <c r="K39" s="100"/>
      <c r="L39" s="96"/>
      <c r="M39" s="95">
        <v>519929977</v>
      </c>
      <c r="N39" s="100"/>
      <c r="O39" s="96"/>
      <c r="P39" s="95">
        <v>138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2" t="s">
        <v>188</v>
      </c>
      <c r="D40" s="113"/>
      <c r="E40" s="114" t="s">
        <v>189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195</v>
      </c>
      <c r="D41" s="109"/>
      <c r="E41" s="110" t="s">
        <v>196</v>
      </c>
      <c r="F41" s="111"/>
      <c r="G41" s="95">
        <v>5</v>
      </c>
      <c r="H41" s="96"/>
      <c r="I41" s="99" t="s">
        <v>168</v>
      </c>
      <c r="J41" s="100"/>
      <c r="K41" s="100"/>
      <c r="L41" s="96"/>
      <c r="M41" s="95">
        <v>519929939</v>
      </c>
      <c r="N41" s="100"/>
      <c r="O41" s="96"/>
      <c r="P41" s="95">
        <v>137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193</v>
      </c>
      <c r="D42" s="113"/>
      <c r="E42" s="114" t="s">
        <v>194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185</v>
      </c>
      <c r="D43" s="109"/>
      <c r="E43" s="110" t="s">
        <v>198</v>
      </c>
      <c r="F43" s="111"/>
      <c r="G43" s="95">
        <v>5</v>
      </c>
      <c r="H43" s="96"/>
      <c r="I43" s="99" t="s">
        <v>199</v>
      </c>
      <c r="J43" s="100"/>
      <c r="K43" s="100"/>
      <c r="L43" s="96"/>
      <c r="M43" s="95">
        <v>522931011</v>
      </c>
      <c r="N43" s="100"/>
      <c r="O43" s="96"/>
      <c r="P43" s="95">
        <v>130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 t="s">
        <v>183</v>
      </c>
      <c r="D44" s="113"/>
      <c r="E44" s="114" t="s">
        <v>197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202</v>
      </c>
      <c r="D45" s="109"/>
      <c r="E45" s="110" t="s">
        <v>203</v>
      </c>
      <c r="F45" s="111"/>
      <c r="G45" s="95">
        <v>4</v>
      </c>
      <c r="H45" s="96"/>
      <c r="I45" s="99" t="s">
        <v>204</v>
      </c>
      <c r="J45" s="100"/>
      <c r="K45" s="100"/>
      <c r="L45" s="96"/>
      <c r="M45" s="95">
        <v>521461373</v>
      </c>
      <c r="N45" s="100"/>
      <c r="O45" s="96"/>
      <c r="P45" s="95">
        <v>138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 t="s">
        <v>200</v>
      </c>
      <c r="D46" s="113"/>
      <c r="E46" s="114" t="s">
        <v>201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50"/>
      <c r="D47" s="109"/>
      <c r="E47" s="109"/>
      <c r="F47" s="111"/>
      <c r="G47" s="95"/>
      <c r="H47" s="96"/>
      <c r="I47" s="95"/>
      <c r="J47" s="100"/>
      <c r="K47" s="100"/>
      <c r="L47" s="96"/>
      <c r="M47" s="95"/>
      <c r="N47" s="100"/>
      <c r="O47" s="96"/>
      <c r="P47" s="95"/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88"/>
      <c r="D48" s="189"/>
      <c r="E48" s="189"/>
      <c r="F48" s="190"/>
      <c r="G48" s="172"/>
      <c r="H48" s="185"/>
      <c r="I48" s="172"/>
      <c r="J48" s="130"/>
      <c r="K48" s="130"/>
      <c r="L48" s="185"/>
      <c r="M48" s="172"/>
      <c r="N48" s="130"/>
      <c r="O48" s="185"/>
      <c r="P48" s="172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5" t="s">
        <v>102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"/>
      <c r="V54" s="162" t="s">
        <v>120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8" t="s">
        <v>205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"/>
      <c r="V55" s="56">
        <f>LEN(A55)</f>
        <v>60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2" sqref="K1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女子</v>
      </c>
      <c r="I5" s="9">
        <f>入力!Y25</f>
        <v>6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山本</v>
      </c>
      <c r="D17" s="13" t="str">
        <f>IF(入力!E10="","",入力!E10)</f>
        <v>聖子</v>
      </c>
      <c r="E17" s="13" t="str">
        <f>IF(入力!C9="","",入力!C9)</f>
        <v>ヤマモト</v>
      </c>
      <c r="F17" s="13" t="str">
        <f>IF(入力!E9="","",入力!E9)</f>
        <v>聖子</v>
      </c>
      <c r="G17" s="13">
        <f>IF(入力!G9="","",入力!G9)</f>
        <v>519930027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0042</v>
      </c>
      <c r="T17" s="13" t="str">
        <f>IF(入力!P10="","",入力!P10)</f>
        <v>千葉県八千代市ゆりのき台4-14-17</v>
      </c>
      <c r="U17" s="13" t="str">
        <f>IF(入力!AL9="","",入力!AL9)</f>
        <v>090</v>
      </c>
      <c r="V17" s="13" t="str">
        <f>IF(入力!AK10="","",入力!AK10)</f>
        <v>7946</v>
      </c>
      <c r="W17" s="13" t="str">
        <f>IF(入力!AP10="","",入力!AP10)</f>
        <v>8990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柚樹</v>
      </c>
      <c r="E24" s="51" t="str">
        <f>VLOOKUP($B$51,$A$53:$F$352,5)</f>
        <v>ヤマダ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山田</v>
      </c>
      <c r="D53" s="13" t="str">
        <f>IF(入力!E26="","",入力!E26)</f>
        <v>柚樹</v>
      </c>
      <c r="E53" s="13" t="str">
        <f>IF(入力!C25="","",入力!C25)</f>
        <v>ヤマダ</v>
      </c>
      <c r="F53" s="13" t="str">
        <f>IF(入力!E25="","",入力!E25)</f>
        <v>ユズキ</v>
      </c>
      <c r="G53" s="13">
        <f>IF(入力!M25="","",入力!M25)</f>
        <v>519929960</v>
      </c>
      <c r="H53" s="13" t="str">
        <f>IF(入力!I25="","",入力!I25)</f>
        <v>八千代市立萱田小学校</v>
      </c>
      <c r="I53" s="13">
        <f>IF(入力!G25="","",入力!G25)</f>
        <v>5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坂元</v>
      </c>
      <c r="D54" s="13" t="str">
        <f>IF(入力!E28="","",入力!E28)</f>
        <v>柚寧</v>
      </c>
      <c r="E54" s="13" t="str">
        <f>IF(入力!C27="","",入力!C27)</f>
        <v>サカモト</v>
      </c>
      <c r="F54" s="13" t="str">
        <f>IF(入力!E27="","",入力!E27)</f>
        <v>ユズネ</v>
      </c>
      <c r="G54" s="13">
        <f>IF(入力!M27="","",入力!M27)</f>
        <v>519833724</v>
      </c>
      <c r="H54" s="13" t="str">
        <f>IF(入力!I27="","",入力!I27)</f>
        <v>八千代市立阿蘇米本学園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塚本</v>
      </c>
      <c r="D55" s="13" t="str">
        <f>IF(入力!E30="","",入力!E30)</f>
        <v>乃愛</v>
      </c>
      <c r="E55" s="13" t="str">
        <f>IF(入力!C29="","",入力!C29)</f>
        <v>ツカモト</v>
      </c>
      <c r="F55" s="13" t="str">
        <f>IF(入力!E29="","",入力!E29)</f>
        <v>ノア</v>
      </c>
      <c r="G55" s="13">
        <f>IF(入力!M29="","",入力!M29)</f>
        <v>519929922</v>
      </c>
      <c r="H55" s="13" t="str">
        <f>IF(入力!I29="","",入力!I29)</f>
        <v>八千代市立萱田小学校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吉倉</v>
      </c>
      <c r="D56" s="13" t="str">
        <f>IF(入力!E32="","",入力!E32)</f>
        <v>悠華</v>
      </c>
      <c r="E56" s="13" t="str">
        <f>IF(入力!C31="","",入力!C31)</f>
        <v>ヨシクラ</v>
      </c>
      <c r="F56" s="13" t="str">
        <f>IF(入力!E31="","",入力!E31)</f>
        <v>ハルカ</v>
      </c>
      <c r="G56" s="13">
        <f>IF(入力!M31="","",入力!M31)</f>
        <v>519929915</v>
      </c>
      <c r="H56" s="13" t="str">
        <f>IF(入力!I31="","",入力!I31)</f>
        <v>八千代市立萱田小学校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三村</v>
      </c>
      <c r="D57" s="13" t="str">
        <f>IF(入力!E34="","",入力!E34)</f>
        <v>乙葉</v>
      </c>
      <c r="E57" s="13" t="str">
        <f>IF(入力!C33="","",入力!C33)</f>
        <v>ミムラ</v>
      </c>
      <c r="F57" s="13" t="str">
        <f>IF(入力!E33="","",入力!E33)</f>
        <v>オトハ</v>
      </c>
      <c r="G57" s="13">
        <f>IF(入力!M33="","",入力!M33)</f>
        <v>519929946</v>
      </c>
      <c r="H57" s="13" t="str">
        <f>IF(入力!I33="","",入力!I33)</f>
        <v>八千代市立高津小学校</v>
      </c>
      <c r="I57" s="13">
        <f>IF(入力!G33="","",入力!G33)</f>
        <v>5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野原</v>
      </c>
      <c r="D58" s="13" t="str">
        <f>IF(入力!E36="","",入力!E36)</f>
        <v>杏</v>
      </c>
      <c r="E58" s="13" t="str">
        <f>IF(入力!C35="","",入力!C35)</f>
        <v>ノハラ</v>
      </c>
      <c r="F58" s="13" t="str">
        <f>IF(入力!E35="","",入力!E35)</f>
        <v>アン</v>
      </c>
      <c r="G58" s="13">
        <f>IF(入力!M35="","",入力!M35)</f>
        <v>519929953</v>
      </c>
      <c r="H58" s="13" t="str">
        <f>IF(入力!I35="","",入力!I35)</f>
        <v>八千代市立大和田南小学校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清水</v>
      </c>
      <c r="D59" s="13" t="str">
        <f>IF(入力!E38="","",入力!E38)</f>
        <v>奏</v>
      </c>
      <c r="E59" s="13" t="str">
        <f>IF(入力!C37="","",入力!C37)</f>
        <v>シミズ</v>
      </c>
      <c r="F59" s="13" t="str">
        <f>IF(入力!E37="","",入力!E37)</f>
        <v>カナデ</v>
      </c>
      <c r="G59" s="13">
        <f>IF(入力!M37="","",入力!M37)</f>
        <v>523482277</v>
      </c>
      <c r="H59" s="13" t="str">
        <f>IF(入力!I37="","",入力!I37)</f>
        <v>八千代市立村上小学校</v>
      </c>
      <c r="I59" s="13">
        <f>IF(入力!G37="","",入力!G37)</f>
        <v>6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杉山</v>
      </c>
      <c r="D60" s="13" t="str">
        <f>IF(入力!E40="","",入力!E40)</f>
        <v>弥衣</v>
      </c>
      <c r="E60" s="13" t="str">
        <f>IF(入力!C39="","",入力!C39)</f>
        <v>スギヤマ</v>
      </c>
      <c r="F60" s="13" t="str">
        <f>IF(入力!E39="","",入力!E39)</f>
        <v>ヤイ</v>
      </c>
      <c r="G60" s="13">
        <f>IF(入力!M39="","",入力!M39)</f>
        <v>519929977</v>
      </c>
      <c r="H60" s="13" t="str">
        <f>IF(入力!I39="","",入力!I39)</f>
        <v>八千代市立大和田小学校</v>
      </c>
      <c r="I60" s="13">
        <f>IF(入力!G39="","",入力!G39)</f>
        <v>5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明澄</v>
      </c>
      <c r="E61" s="13" t="str">
        <f>IF(入力!C41="","",入力!C41)</f>
        <v>ヤマモト</v>
      </c>
      <c r="F61" s="13" t="str">
        <f>IF(入力!E41="","",入力!E41)</f>
        <v>アスミ</v>
      </c>
      <c r="G61" s="13">
        <f>IF(入力!M41="","",入力!M41)</f>
        <v>519929939</v>
      </c>
      <c r="H61" s="13" t="str">
        <f>IF(入力!I41="","",入力!I41)</f>
        <v>八千代市立萱田小学校</v>
      </c>
      <c r="I61" s="13">
        <f>IF(入力!G41="","",入力!G41)</f>
        <v>5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清水</v>
      </c>
      <c r="D62" s="13" t="str">
        <f>IF(入力!E44="","",入力!E44)</f>
        <v>優愛</v>
      </c>
      <c r="E62" s="13" t="str">
        <f>IF(入力!C43="","",入力!C43)</f>
        <v>シミズ</v>
      </c>
      <c r="F62" s="13" t="str">
        <f>IF(入力!E43="","",入力!E43)</f>
        <v>リナ</v>
      </c>
      <c r="G62" s="13">
        <f>IF(入力!M43="","",入力!M43)</f>
        <v>522931011</v>
      </c>
      <c r="H62" s="13" t="str">
        <f>IF(入力!I43="","",入力!I43)</f>
        <v>八千代市立阿蘇米本学園</v>
      </c>
      <c r="I62" s="13">
        <f>IF(入力!G43="","",入力!G43)</f>
        <v>5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三浦</v>
      </c>
      <c r="D63" s="13" t="str">
        <f>IF(入力!E46="","",入力!E46)</f>
        <v>望愛</v>
      </c>
      <c r="E63" s="13" t="str">
        <f>IF(入力!C45="","",入力!C45)</f>
        <v>ミウラ</v>
      </c>
      <c r="F63" s="13" t="str">
        <f>IF(入力!E45="","",入力!E45)</f>
        <v>ミア</v>
      </c>
      <c r="G63" s="13">
        <f>IF(入力!M45="","",入力!M45)</f>
        <v>521461373</v>
      </c>
      <c r="H63" s="13" t="str">
        <f>IF(入力!I45="","",入力!I45)</f>
        <v>八千代市立村上小学校</v>
      </c>
      <c r="I63" s="13">
        <f>IF(入力!G45="","",入力!G45)</f>
        <v>4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2023-05-22T14:01:33Z</dcterms:modified>
</cp:coreProperties>
</file>