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"/>
    </mc:Choice>
  </mc:AlternateContent>
  <xr:revisionPtr revIDLastSave="0" documentId="13_ncr:1_{E7B1C933-2CA6-4007-8E25-DD7EA5F8E8B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<sst xmlns="http://schemas.openxmlformats.org/spreadsheetml/2006/main" count="330" uniqueCount="253">
  <si>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</si>
  <si>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</si>
  <si>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</si>
  <si>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</si>
  <si>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</si>
  <si>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</si>
  <si>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</si>
  <si>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</si>
  <si>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</si>
  <si>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</si>
  <si>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</si>
  <si>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</si>
  <si>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</si>
  <si>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</si>
  <si>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</si>
  <si>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</si>
  <si>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</si>
  <si>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</si>
  <si>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</si>
  <si>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</si>
  <si>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</si>
  <si>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</si>
  <si>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</si>
  <si>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</si>
  <si>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</si>
  <si>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</si>
  <si>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</si>
  <si>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</si>
  <si>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</si>
  <si>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</si>
  <si>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</si>
  <si>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</si>
  <si>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</si>
  <si>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</si>
  <si>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</si>
  <si>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</si>
  <si>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</si>
  <si>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</si>
  <si>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</si>
  <si>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</si>
  <si>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</si>
  <si>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</si>
  <si>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</si>
  <si>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</si>
  <si>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</si>
  <si>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</si>
  <si>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</si>
  <si>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</si>
  <si>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</si>
  <si>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</si>
  <si>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</si>
  <si>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</si>
  <si>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</si>
  <si>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</si>
  <si>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</si>
  <si>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</si>
  <si>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</si>
  <si>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</si>
  <si>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</si>
  <si>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</si>
  <si>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</si>
  <si>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</si>
  <si>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</si>
  <si>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</si>
  <si>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</si>
  <si>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</si>
  <si>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</si>
  <si>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</si>
  <si>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</si>
  <si>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</si>
  <si>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</si>
  <si>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</si>
  <si>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</si>
  <si>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</si>
  <si>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</si>
  <si>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</si>
  <si>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</si>
  <si>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</si>
  <si>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</si>
  <si>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</si>
  <si>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</si>
  <si>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</si>
  <si>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</si>
  <si>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</si>
  <si>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</si>
  <si>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</si>
  <si>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</si>
  <si>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</si>
  <si>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</si>
  <si>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</si>
  <si>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</si>
  <si>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</si>
  <si>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</si>
  <si>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</si>
  <si>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</si>
  <si>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</si>
  <si>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</si>
  <si>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</si>
  <si>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</si>
  <si>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</si>
  <si>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</si>
  <si>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</si>
  <si>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</si>
  <si>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</si>
  <si>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</si>
  <si>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</si>
  <si>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</si>
  <si>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</si>
  <si>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</si>
  <si>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</si>
  <si>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</si>
  <si>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</si>
  <si>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</si>
  <si>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</si>
  <si>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</si>
  <si>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</si>
  <si>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</si>
  <si>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</si>
  <si>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</si>
  <si>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</si>
  <si>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</si>
  <si>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</si>
  <si>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</si>
  <si>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</si>
  <si>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</si>
  <si>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</si>
  <si>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</si>
  <si>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</si>
  <si>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</si>
  <si>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</si>
  <si>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</si>
  <si>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</si>
  <si>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</si>
  <si>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カヤダジュニアバレーボールクラブ</t>
    <phoneticPr fontId="2"/>
  </si>
  <si>
    <t>萱田ジュニアバレーボールクラブ</t>
    <rPh sb="0" eb="2">
      <t>カヤダ</t>
    </rPh>
    <phoneticPr fontId="2"/>
  </si>
  <si>
    <t>八千代市</t>
    <rPh sb="0" eb="4">
      <t>ヤチヨシ</t>
    </rPh>
    <phoneticPr fontId="2"/>
  </si>
  <si>
    <t>東葉高速</t>
    <rPh sb="0" eb="4">
      <t>トウヨウコウソク</t>
    </rPh>
    <phoneticPr fontId="2"/>
  </si>
  <si>
    <t>八千代中央</t>
    <rPh sb="0" eb="5">
      <t>ヤチヨチュウオウ</t>
    </rPh>
    <phoneticPr fontId="2"/>
  </si>
  <si>
    <t>エンドウ</t>
    <phoneticPr fontId="2"/>
  </si>
  <si>
    <t>マサノリ</t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</si>
  <si>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</si>
  <si>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</si>
  <si>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276</t>
    <phoneticPr fontId="2"/>
  </si>
  <si>
    <t>0042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</si>
  <si>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</si>
  <si>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090</t>
    <phoneticPr fontId="2"/>
  </si>
  <si>
    <t>7732</t>
    <phoneticPr fontId="2"/>
  </si>
  <si>
    <t>2345</t>
    <phoneticPr fontId="2"/>
  </si>
  <si>
    <t>サトウ</t>
    <phoneticPr fontId="2"/>
  </si>
  <si>
    <t>タクヤ</t>
    <phoneticPr fontId="2"/>
  </si>
  <si>
    <t>佐藤</t>
    <rPh sb="0" eb="2">
      <t>サトウ</t>
    </rPh>
    <phoneticPr fontId="2"/>
  </si>
  <si>
    <t>拓也</t>
    <rPh sb="0" eb="2">
      <t>タクヤ</t>
    </rPh>
    <phoneticPr fontId="2"/>
  </si>
  <si>
    <t>千葉県八千代市大和田新田784-37</t>
    <rPh sb="0" eb="7">
      <t>チバケンヤチヨシ</t>
    </rPh>
    <rPh sb="7" eb="12">
      <t>オオワダシンデン</t>
    </rPh>
    <phoneticPr fontId="2"/>
  </si>
  <si>
    <t>0046</t>
    <phoneticPr fontId="2"/>
  </si>
  <si>
    <t>2135</t>
    <phoneticPr fontId="2"/>
  </si>
  <si>
    <t>2606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</si>
  <si>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</si>
  <si>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</si>
  <si>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</si>
  <si>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</si>
  <si>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鈴木</t>
    <rPh sb="0" eb="2">
      <t>スズキ</t>
    </rPh>
    <phoneticPr fontId="2"/>
  </si>
  <si>
    <t>将治</t>
    <rPh sb="0" eb="1">
      <t>ショウ</t>
    </rPh>
    <rPh sb="1" eb="2">
      <t>オサム</t>
    </rPh>
    <phoneticPr fontId="2"/>
  </si>
  <si>
    <t>スズキ</t>
    <phoneticPr fontId="2"/>
  </si>
  <si>
    <t>ショウジ</t>
    <phoneticPr fontId="2"/>
  </si>
  <si>
    <t>千葉県船橋市北本町1-19-1-328</t>
    <phoneticPr fontId="2"/>
  </si>
  <si>
    <t>8506</t>
    <phoneticPr fontId="2"/>
  </si>
  <si>
    <t>273</t>
    <phoneticPr fontId="2"/>
  </si>
  <si>
    <t>9885</t>
    <phoneticPr fontId="2"/>
  </si>
  <si>
    <t>0897</t>
    <phoneticPr fontId="2"/>
  </si>
  <si>
    <t>274</t>
    <phoneticPr fontId="2"/>
  </si>
  <si>
    <t>0801</t>
    <phoneticPr fontId="2"/>
  </si>
  <si>
    <t>千葉県船橋市高野台4-8-31</t>
    <rPh sb="6" eb="9">
      <t>コウヤダイ</t>
    </rPh>
    <phoneticPr fontId="2"/>
  </si>
  <si>
    <t>4170</t>
    <phoneticPr fontId="2"/>
  </si>
  <si>
    <t>6964</t>
    <phoneticPr fontId="2"/>
  </si>
  <si>
    <t>サカモト</t>
    <phoneticPr fontId="2"/>
  </si>
  <si>
    <t>スズネ</t>
    <phoneticPr fontId="2"/>
  </si>
  <si>
    <t>坂元</t>
    <rPh sb="0" eb="2">
      <t>サカモト</t>
    </rPh>
    <phoneticPr fontId="2"/>
  </si>
  <si>
    <t>凉寧</t>
    <rPh sb="0" eb="2">
      <t>リョウネイ</t>
    </rPh>
    <phoneticPr fontId="2"/>
  </si>
  <si>
    <t>イシダ</t>
    <phoneticPr fontId="2"/>
  </si>
  <si>
    <t>シオリ</t>
    <phoneticPr fontId="2"/>
  </si>
  <si>
    <t>石田</t>
    <rPh sb="0" eb="2">
      <t>イシダ</t>
    </rPh>
    <phoneticPr fontId="2"/>
  </si>
  <si>
    <t>栞</t>
    <rPh sb="0" eb="1">
      <t>シオリ</t>
    </rPh>
    <phoneticPr fontId="2"/>
  </si>
  <si>
    <t>野間</t>
    <rPh sb="0" eb="2">
      <t>ノマ</t>
    </rPh>
    <phoneticPr fontId="2"/>
  </si>
  <si>
    <t>優希</t>
    <rPh sb="0" eb="2">
      <t>ユウキ</t>
    </rPh>
    <phoneticPr fontId="2"/>
  </si>
  <si>
    <t>ノマ</t>
    <phoneticPr fontId="2"/>
  </si>
  <si>
    <t>ユキ</t>
    <phoneticPr fontId="2"/>
  </si>
  <si>
    <t>ノハラ</t>
    <phoneticPr fontId="2"/>
  </si>
  <si>
    <t>リン</t>
    <phoneticPr fontId="2"/>
  </si>
  <si>
    <t>野原</t>
    <rPh sb="0" eb="2">
      <t>ノハラ</t>
    </rPh>
    <phoneticPr fontId="2"/>
  </si>
  <si>
    <t>李</t>
    <rPh sb="0" eb="1">
      <t>リ</t>
    </rPh>
    <phoneticPr fontId="2"/>
  </si>
  <si>
    <t>ニエダ</t>
    <phoneticPr fontId="2"/>
  </si>
  <si>
    <t>ユズキ</t>
    <phoneticPr fontId="2"/>
  </si>
  <si>
    <t>仁戸田</t>
    <rPh sb="0" eb="1">
      <t>ニ</t>
    </rPh>
    <rPh sb="1" eb="2">
      <t>ト</t>
    </rPh>
    <rPh sb="2" eb="3">
      <t>タ</t>
    </rPh>
    <phoneticPr fontId="2"/>
  </si>
  <si>
    <t>結月</t>
    <rPh sb="0" eb="2">
      <t>ユヅキ</t>
    </rPh>
    <phoneticPr fontId="2"/>
  </si>
  <si>
    <t>オカノ</t>
    <phoneticPr fontId="2"/>
  </si>
  <si>
    <t>ウミ</t>
    <phoneticPr fontId="2"/>
  </si>
  <si>
    <t>岡野</t>
    <rPh sb="0" eb="2">
      <t>オカノ</t>
    </rPh>
    <phoneticPr fontId="2"/>
  </si>
  <si>
    <t>天海</t>
    <rPh sb="0" eb="1">
      <t>テン</t>
    </rPh>
    <rPh sb="1" eb="2">
      <t>ウミ</t>
    </rPh>
    <phoneticPr fontId="2"/>
  </si>
  <si>
    <t>イチムラ</t>
    <phoneticPr fontId="2"/>
  </si>
  <si>
    <t>カンナ</t>
    <phoneticPr fontId="2"/>
  </si>
  <si>
    <t>市村</t>
    <rPh sb="0" eb="2">
      <t>イチムラ</t>
    </rPh>
    <phoneticPr fontId="2"/>
  </si>
  <si>
    <t>環奈</t>
    <rPh sb="0" eb="2">
      <t>カンナ</t>
    </rPh>
    <phoneticPr fontId="2"/>
  </si>
  <si>
    <t>スズキ</t>
    <phoneticPr fontId="2"/>
  </si>
  <si>
    <t>サナ</t>
    <phoneticPr fontId="2"/>
  </si>
  <si>
    <t>鈴木</t>
    <rPh sb="0" eb="2">
      <t>スズキ</t>
    </rPh>
    <phoneticPr fontId="2"/>
  </si>
  <si>
    <t>咲愛</t>
    <rPh sb="0" eb="1">
      <t>サ</t>
    </rPh>
    <rPh sb="1" eb="2">
      <t>アイ</t>
    </rPh>
    <phoneticPr fontId="2"/>
  </si>
  <si>
    <t>ミユ</t>
    <phoneticPr fontId="2"/>
  </si>
  <si>
    <t>実優</t>
    <rPh sb="0" eb="2">
      <t>ミユウ</t>
    </rPh>
    <phoneticPr fontId="2"/>
  </si>
  <si>
    <t>佐藤</t>
    <rPh sb="0" eb="2">
      <t>サトウ</t>
    </rPh>
    <phoneticPr fontId="2"/>
  </si>
  <si>
    <t>愛莉</t>
    <rPh sb="0" eb="1">
      <t>アイ</t>
    </rPh>
    <rPh sb="1" eb="2">
      <t>リ</t>
    </rPh>
    <phoneticPr fontId="2"/>
  </si>
  <si>
    <t>サトウ</t>
    <phoneticPr fontId="2"/>
  </si>
  <si>
    <t>アイリ</t>
    <phoneticPr fontId="2"/>
  </si>
  <si>
    <t>鹿野</t>
    <rPh sb="0" eb="2">
      <t>シカノ</t>
    </rPh>
    <phoneticPr fontId="2"/>
  </si>
  <si>
    <t>結以奈</t>
    <rPh sb="0" eb="2">
      <t>ユイ</t>
    </rPh>
    <rPh sb="2" eb="3">
      <t>ナ</t>
    </rPh>
    <phoneticPr fontId="2"/>
  </si>
  <si>
    <t>シカノ</t>
    <phoneticPr fontId="2"/>
  </si>
  <si>
    <t>ユイナ</t>
    <phoneticPr fontId="2"/>
  </si>
  <si>
    <t>蛍</t>
    <rPh sb="0" eb="1">
      <t>ホタル</t>
    </rPh>
    <phoneticPr fontId="2"/>
  </si>
  <si>
    <t>ホタル</t>
    <phoneticPr fontId="2"/>
  </si>
  <si>
    <t>結花</t>
    <rPh sb="0" eb="2">
      <t>ユイカ</t>
    </rPh>
    <phoneticPr fontId="2"/>
  </si>
  <si>
    <t>ユイカ</t>
    <phoneticPr fontId="2"/>
  </si>
  <si>
    <t>吉倉</t>
    <rPh sb="0" eb="2">
      <t>ヨシクラ</t>
    </rPh>
    <phoneticPr fontId="2"/>
  </si>
  <si>
    <t>侑</t>
    <rPh sb="0" eb="1">
      <t>ユウ</t>
    </rPh>
    <phoneticPr fontId="2"/>
  </si>
  <si>
    <t>ヨシクラ</t>
    <phoneticPr fontId="2"/>
  </si>
  <si>
    <t>ユウ</t>
    <phoneticPr fontId="2"/>
  </si>
  <si>
    <t>八千代市立阿蘇米本学園</t>
    <rPh sb="0" eb="5">
      <t>ヤチヨシリツ</t>
    </rPh>
    <rPh sb="5" eb="11">
      <t>アソヨナモトガクエン</t>
    </rPh>
    <phoneticPr fontId="2"/>
  </si>
  <si>
    <t>船橋市立西海神小学校</t>
    <rPh sb="0" eb="4">
      <t>フナバシシリツ</t>
    </rPh>
    <rPh sb="4" eb="7">
      <t>ニシカイジン</t>
    </rPh>
    <rPh sb="7" eb="8">
      <t>ショウ</t>
    </rPh>
    <rPh sb="8" eb="10">
      <t>ガッコウ</t>
    </rPh>
    <phoneticPr fontId="2"/>
  </si>
  <si>
    <t>八千代市立大和田南小学校</t>
    <rPh sb="8" eb="9">
      <t>ミナミ</t>
    </rPh>
    <phoneticPr fontId="2"/>
  </si>
  <si>
    <t>八千代市立新木戸小学校</t>
    <rPh sb="5" eb="6">
      <t>シン</t>
    </rPh>
    <rPh sb="6" eb="8">
      <t>キド</t>
    </rPh>
    <phoneticPr fontId="2"/>
  </si>
  <si>
    <t>八千代市立大和田西小学校</t>
    <rPh sb="8" eb="9">
      <t>ニシ</t>
    </rPh>
    <phoneticPr fontId="2"/>
  </si>
  <si>
    <t>白井市立桜台小学校</t>
    <rPh sb="0" eb="2">
      <t>シロイ</t>
    </rPh>
    <rPh sb="2" eb="4">
      <t>シリツ</t>
    </rPh>
    <rPh sb="4" eb="6">
      <t>サクラダイ</t>
    </rPh>
    <phoneticPr fontId="2"/>
  </si>
  <si>
    <t>船橋市立塚田南小学校</t>
    <rPh sb="0" eb="4">
      <t>フナバシシリツ</t>
    </rPh>
    <rPh sb="4" eb="6">
      <t>ツカダ</t>
    </rPh>
    <rPh sb="6" eb="7">
      <t>ミナミ</t>
    </rPh>
    <rPh sb="7" eb="10">
      <t>ショウガッコウ</t>
    </rPh>
    <phoneticPr fontId="2"/>
  </si>
  <si>
    <t>船橋市立高根台第二小学校</t>
    <rPh sb="0" eb="4">
      <t>フナバシシリツ</t>
    </rPh>
    <rPh sb="4" eb="9">
      <t>タカネダイダイニ</t>
    </rPh>
    <rPh sb="9" eb="12">
      <t>ショウガッコウ</t>
    </rPh>
    <phoneticPr fontId="2"/>
  </si>
  <si>
    <t>八千代市立萱田小学校</t>
    <rPh sb="5" eb="7">
      <t>カヤダ</t>
    </rPh>
    <phoneticPr fontId="2"/>
  </si>
  <si>
    <t>①</t>
    <phoneticPr fontId="2"/>
  </si>
  <si>
    <t>JVA019352626</t>
    <phoneticPr fontId="2"/>
  </si>
  <si>
    <t>JVA022392879</t>
    <phoneticPr fontId="2"/>
  </si>
  <si>
    <t>JVA019057286</t>
    <phoneticPr fontId="2"/>
  </si>
  <si>
    <t>JVA019352640</t>
    <phoneticPr fontId="2"/>
  </si>
  <si>
    <t>JVA023654426</t>
    <phoneticPr fontId="2"/>
  </si>
  <si>
    <t>JVA022617507</t>
    <phoneticPr fontId="2"/>
  </si>
  <si>
    <t>JVA022850782</t>
    <phoneticPr fontId="2"/>
  </si>
  <si>
    <t>JVA022617491</t>
    <phoneticPr fontId="2"/>
  </si>
  <si>
    <t>JVA022674340</t>
  </si>
  <si>
    <t>JVA022850799</t>
    <phoneticPr fontId="2"/>
  </si>
  <si>
    <t>JVA023654419</t>
    <phoneticPr fontId="2"/>
  </si>
  <si>
    <t>JVA021398575</t>
    <phoneticPr fontId="2"/>
  </si>
  <si>
    <t>JVA022617514</t>
    <phoneticPr fontId="2"/>
  </si>
  <si>
    <t>JVA022617521</t>
    <phoneticPr fontId="2"/>
  </si>
  <si>
    <t>経験の浅いメンバーですが、今日まで練習を重ねてきました。
今まで支えてくれた方に感謝しつつ、悔いの無いように全力で戦います！</t>
    <rPh sb="0" eb="2">
      <t>ケイケン</t>
    </rPh>
    <rPh sb="3" eb="4">
      <t>アサ</t>
    </rPh>
    <phoneticPr fontId="2"/>
  </si>
  <si>
    <t>JVA000660464</t>
    <phoneticPr fontId="2"/>
  </si>
  <si>
    <t>JVA009714069</t>
    <phoneticPr fontId="2"/>
  </si>
  <si>
    <t>JVA021529160</t>
    <phoneticPr fontId="2"/>
  </si>
  <si>
    <t>JVA022984326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</si>
</sst>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52" zoomScaleNormal="100" zoomScaleSheetLayoutView="100" workbookViewId="0">
      <selection activeCell="J13" sqref="J13:L1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0" t="s">
        <v>114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45" customHeight="1">
      <c r="A2" s="101" t="s">
        <v>120</v>
      </c>
      <c r="B2" s="102"/>
      <c r="C2" s="103" t="s">
        <v>133</v>
      </c>
      <c r="D2" s="104"/>
      <c r="E2" s="104"/>
      <c r="F2" s="104"/>
      <c r="G2" s="104"/>
      <c r="H2" s="104"/>
      <c r="I2" s="105"/>
      <c r="J2" s="94" t="s">
        <v>118</v>
      </c>
      <c r="K2" s="205"/>
      <c r="L2" s="205"/>
      <c r="M2" s="205"/>
      <c r="N2" s="205"/>
      <c r="O2" s="206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134</v>
      </c>
      <c r="D3" s="109"/>
      <c r="E3" s="109"/>
      <c r="F3" s="109"/>
      <c r="G3" s="109"/>
      <c r="H3" s="109"/>
      <c r="I3" s="110"/>
      <c r="J3" s="202" t="s">
        <v>90</v>
      </c>
      <c r="K3" s="203"/>
      <c r="L3" s="203"/>
      <c r="M3" s="203"/>
      <c r="N3" s="203"/>
      <c r="O3" s="204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109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5" t="s">
        <v>122</v>
      </c>
      <c r="B4" s="216"/>
      <c r="C4" s="207"/>
      <c r="D4" s="208"/>
      <c r="E4" s="208"/>
      <c r="F4" s="208"/>
      <c r="G4" s="208"/>
      <c r="H4" s="208"/>
      <c r="I4" s="209"/>
      <c r="J4" s="219" t="s">
        <v>116</v>
      </c>
      <c r="K4" s="220"/>
      <c r="L4" s="220"/>
      <c r="M4" s="220"/>
      <c r="N4" s="220"/>
      <c r="O4" s="221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115</v>
      </c>
      <c r="B5" s="218"/>
      <c r="C5" s="210"/>
      <c r="D5" s="211"/>
      <c r="E5" s="211"/>
      <c r="F5" s="211"/>
      <c r="G5" s="211"/>
      <c r="H5" s="211"/>
      <c r="I5" s="212"/>
      <c r="J5" s="183">
        <v>21026</v>
      </c>
      <c r="K5" s="183"/>
      <c r="L5" s="183"/>
      <c r="M5" s="183"/>
      <c r="N5" s="183"/>
      <c r="O5" s="183"/>
      <c r="P5" s="152" t="s">
        <v>136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137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4" t="s">
        <v>81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138</v>
      </c>
      <c r="D7" s="75"/>
      <c r="E7" s="130" t="s">
        <v>139</v>
      </c>
      <c r="F7" s="77"/>
      <c r="G7" s="185" t="s">
        <v>249</v>
      </c>
      <c r="H7" s="185"/>
      <c r="I7" s="185"/>
      <c r="J7" s="185"/>
      <c r="K7" s="185"/>
      <c r="L7" s="185"/>
      <c r="M7" s="185">
        <v>428560</v>
      </c>
      <c r="N7" s="185"/>
      <c r="O7" s="185"/>
      <c r="P7" s="159" t="s">
        <v>7</v>
      </c>
      <c r="Q7" s="160"/>
      <c r="R7" s="124" t="s">
        <v>142</v>
      </c>
      <c r="S7" s="124"/>
      <c r="T7" s="124"/>
      <c r="U7" s="124"/>
      <c r="V7" s="27" t="s">
        <v>8</v>
      </c>
      <c r="W7" s="115" t="s">
        <v>143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145</v>
      </c>
      <c r="AM7" s="59"/>
      <c r="AN7" s="59"/>
      <c r="AO7" s="59"/>
      <c r="AP7" s="59"/>
      <c r="AQ7" s="59"/>
      <c r="AR7" s="59"/>
      <c r="AS7" s="36" t="s">
        <v>10</v>
      </c>
      <c r="AT7" s="53">
        <v>51</v>
      </c>
    </row>
    <row r="8" spans="1:51" ht="18" customHeight="1">
      <c r="A8" s="71"/>
      <c r="B8" s="122"/>
      <c r="C8" s="131" t="s">
        <v>140</v>
      </c>
      <c r="D8" s="79"/>
      <c r="E8" s="132" t="s">
        <v>141</v>
      </c>
      <c r="F8" s="81"/>
      <c r="G8" s="185"/>
      <c r="H8" s="185"/>
      <c r="I8" s="185"/>
      <c r="J8" s="185"/>
      <c r="K8" s="185"/>
      <c r="L8" s="185"/>
      <c r="M8" s="185"/>
      <c r="N8" s="185"/>
      <c r="O8" s="185"/>
      <c r="P8" s="117" t="s">
        <v>144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146</v>
      </c>
      <c r="AL8" s="61"/>
      <c r="AM8" s="61"/>
      <c r="AN8" s="61"/>
      <c r="AO8" s="37" t="s">
        <v>11</v>
      </c>
      <c r="AP8" s="61" t="s">
        <v>147</v>
      </c>
      <c r="AQ8" s="61"/>
      <c r="AR8" s="61"/>
      <c r="AS8" s="62"/>
      <c r="AT8" s="53"/>
    </row>
    <row r="9" spans="1:51" ht="14.45" customHeight="1">
      <c r="A9" s="213" t="s">
        <v>131</v>
      </c>
      <c r="B9" s="122"/>
      <c r="C9" s="129" t="s">
        <v>162</v>
      </c>
      <c r="D9" s="75"/>
      <c r="E9" s="130" t="s">
        <v>163</v>
      </c>
      <c r="F9" s="77"/>
      <c r="G9" s="185" t="s">
        <v>251</v>
      </c>
      <c r="H9" s="185"/>
      <c r="I9" s="185"/>
      <c r="J9" s="185"/>
      <c r="K9" s="185"/>
      <c r="L9" s="185"/>
      <c r="M9" s="185"/>
      <c r="N9" s="185"/>
      <c r="O9" s="185"/>
      <c r="P9" s="159" t="s">
        <v>7</v>
      </c>
      <c r="Q9" s="160"/>
      <c r="R9" s="124" t="s">
        <v>166</v>
      </c>
      <c r="S9" s="124"/>
      <c r="T9" s="124"/>
      <c r="U9" s="124"/>
      <c r="V9" s="27" t="s">
        <v>8</v>
      </c>
      <c r="W9" s="115" t="s">
        <v>165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 t="s">
        <v>145</v>
      </c>
      <c r="AM9" s="59"/>
      <c r="AN9" s="59"/>
      <c r="AO9" s="59"/>
      <c r="AP9" s="59"/>
      <c r="AQ9" s="59"/>
      <c r="AR9" s="59"/>
      <c r="AS9" s="36" t="s">
        <v>125</v>
      </c>
      <c r="AT9" s="54">
        <v>43</v>
      </c>
    </row>
    <row r="10" spans="1:51" ht="18" customHeight="1">
      <c r="A10" s="71"/>
      <c r="B10" s="122"/>
      <c r="C10" s="131" t="s">
        <v>160</v>
      </c>
      <c r="D10" s="79"/>
      <c r="E10" s="132" t="s">
        <v>161</v>
      </c>
      <c r="F10" s="81"/>
      <c r="G10" s="185"/>
      <c r="H10" s="185"/>
      <c r="I10" s="185"/>
      <c r="J10" s="185"/>
      <c r="K10" s="185"/>
      <c r="L10" s="185"/>
      <c r="M10" s="185"/>
      <c r="N10" s="185"/>
      <c r="O10" s="185"/>
      <c r="P10" s="117" t="s">
        <v>164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167</v>
      </c>
      <c r="AL10" s="61"/>
      <c r="AM10" s="61"/>
      <c r="AN10" s="61"/>
      <c r="AO10" s="37" t="s">
        <v>126</v>
      </c>
      <c r="AP10" s="61" t="s">
        <v>168</v>
      </c>
      <c r="AQ10" s="61"/>
      <c r="AR10" s="61"/>
      <c r="AS10" s="62"/>
      <c r="AT10" s="54"/>
    </row>
    <row r="11" spans="1:51" ht="14.45" customHeight="1">
      <c r="A11" s="213" t="s">
        <v>132</v>
      </c>
      <c r="B11" s="122"/>
      <c r="C11" s="74" t="s">
        <v>158</v>
      </c>
      <c r="D11" s="75"/>
      <c r="E11" s="76" t="s">
        <v>159</v>
      </c>
      <c r="F11" s="77"/>
      <c r="G11" s="185" t="s">
        <v>250</v>
      </c>
      <c r="H11" s="185"/>
      <c r="I11" s="185"/>
      <c r="J11" s="185"/>
      <c r="K11" s="185"/>
      <c r="L11" s="185"/>
      <c r="M11" s="185">
        <v>510773</v>
      </c>
      <c r="N11" s="185"/>
      <c r="O11" s="185"/>
      <c r="P11" s="159" t="s">
        <v>7</v>
      </c>
      <c r="Q11" s="160"/>
      <c r="R11" s="222" t="s">
        <v>169</v>
      </c>
      <c r="S11" s="124"/>
      <c r="T11" s="124"/>
      <c r="U11" s="124"/>
      <c r="V11" s="27" t="s">
        <v>8</v>
      </c>
      <c r="W11" s="115" t="s">
        <v>170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145</v>
      </c>
      <c r="AM11" s="59"/>
      <c r="AN11" s="59"/>
      <c r="AO11" s="59"/>
      <c r="AP11" s="59"/>
      <c r="AQ11" s="59"/>
      <c r="AR11" s="59"/>
      <c r="AS11" s="36" t="s">
        <v>10</v>
      </c>
      <c r="AT11" s="54">
        <v>55</v>
      </c>
    </row>
    <row r="12" spans="1:51" ht="18" customHeight="1">
      <c r="A12" s="71"/>
      <c r="B12" s="122"/>
      <c r="C12" s="78" t="s">
        <v>156</v>
      </c>
      <c r="D12" s="79"/>
      <c r="E12" s="80" t="s">
        <v>157</v>
      </c>
      <c r="F12" s="81"/>
      <c r="G12" s="185"/>
      <c r="H12" s="185"/>
      <c r="I12" s="185"/>
      <c r="J12" s="185"/>
      <c r="K12" s="185"/>
      <c r="L12" s="185"/>
      <c r="M12" s="185"/>
      <c r="N12" s="185"/>
      <c r="O12" s="185"/>
      <c r="P12" s="117" t="s">
        <v>171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172</v>
      </c>
      <c r="AL12" s="61"/>
      <c r="AM12" s="61"/>
      <c r="AN12" s="61"/>
      <c r="AO12" s="37" t="s">
        <v>8</v>
      </c>
      <c r="AP12" s="61" t="s">
        <v>173</v>
      </c>
      <c r="AQ12" s="61"/>
      <c r="AR12" s="61"/>
      <c r="AS12" s="62"/>
      <c r="AT12" s="54"/>
    </row>
    <row r="13" spans="1:51" ht="14.45" customHeight="1">
      <c r="A13" s="71" t="s">
        <v>82</v>
      </c>
      <c r="B13" s="122"/>
      <c r="C13" s="129" t="s">
        <v>148</v>
      </c>
      <c r="D13" s="75"/>
      <c r="E13" s="130" t="s">
        <v>149</v>
      </c>
      <c r="F13" s="77"/>
      <c r="G13" s="185" t="s">
        <v>252</v>
      </c>
      <c r="H13" s="185"/>
      <c r="I13" s="185"/>
      <c r="J13" s="185"/>
      <c r="K13" s="185"/>
      <c r="L13" s="185"/>
      <c r="M13" s="185"/>
      <c r="N13" s="185"/>
      <c r="O13" s="185"/>
      <c r="P13" s="159" t="s">
        <v>7</v>
      </c>
      <c r="Q13" s="160"/>
      <c r="R13" s="124" t="s">
        <v>142</v>
      </c>
      <c r="S13" s="124"/>
      <c r="T13" s="124"/>
      <c r="U13" s="124"/>
      <c r="V13" s="27" t="s">
        <v>8</v>
      </c>
      <c r="W13" s="115" t="s">
        <v>153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 t="s">
        <v>145</v>
      </c>
      <c r="AM13" s="59"/>
      <c r="AN13" s="59"/>
      <c r="AO13" s="59"/>
      <c r="AP13" s="59"/>
      <c r="AQ13" s="59"/>
      <c r="AR13" s="59"/>
      <c r="AS13" s="36" t="s">
        <v>125</v>
      </c>
      <c r="AT13" s="54">
        <v>40</v>
      </c>
    </row>
    <row r="14" spans="1:51" ht="18" customHeight="1">
      <c r="A14" s="71"/>
      <c r="B14" s="122"/>
      <c r="C14" s="131" t="s">
        <v>150</v>
      </c>
      <c r="D14" s="79"/>
      <c r="E14" s="132" t="s">
        <v>151</v>
      </c>
      <c r="F14" s="81"/>
      <c r="G14" s="185"/>
      <c r="H14" s="185"/>
      <c r="I14" s="185"/>
      <c r="J14" s="185"/>
      <c r="K14" s="185"/>
      <c r="L14" s="185"/>
      <c r="M14" s="185"/>
      <c r="N14" s="185"/>
      <c r="O14" s="185"/>
      <c r="P14" s="117" t="s">
        <v>152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155</v>
      </c>
      <c r="AL14" s="61"/>
      <c r="AM14" s="61"/>
      <c r="AN14" s="61"/>
      <c r="AO14" s="37" t="s">
        <v>126</v>
      </c>
      <c r="AP14" s="61" t="s">
        <v>154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/>
      <c r="D15" s="75"/>
      <c r="E15" s="130"/>
      <c r="F15" s="77"/>
      <c r="G15" s="188"/>
      <c r="H15" s="188"/>
      <c r="I15" s="188"/>
      <c r="J15" s="188"/>
      <c r="K15" s="188"/>
      <c r="L15" s="188"/>
      <c r="M15" s="188"/>
      <c r="N15" s="188"/>
      <c r="O15" s="188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88"/>
      <c r="H16" s="188"/>
      <c r="I16" s="188"/>
      <c r="J16" s="188"/>
      <c r="K16" s="188"/>
      <c r="L16" s="188"/>
      <c r="M16" s="188"/>
      <c r="N16" s="188"/>
      <c r="O16" s="188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9" t="s">
        <v>97</v>
      </c>
      <c r="B17" s="122"/>
      <c r="C17" s="129" t="s">
        <v>138</v>
      </c>
      <c r="D17" s="75"/>
      <c r="E17" s="130" t="s">
        <v>139</v>
      </c>
      <c r="F17" s="77"/>
      <c r="G17" s="188"/>
      <c r="H17" s="188"/>
      <c r="I17" s="188"/>
      <c r="J17" s="188"/>
      <c r="K17" s="188"/>
      <c r="L17" s="188"/>
      <c r="M17" s="188"/>
      <c r="N17" s="188"/>
      <c r="O17" s="188"/>
      <c r="P17" s="159" t="s">
        <v>7</v>
      </c>
      <c r="Q17" s="160"/>
      <c r="R17" s="124" t="s">
        <v>142</v>
      </c>
      <c r="S17" s="124"/>
      <c r="T17" s="124"/>
      <c r="U17" s="124"/>
      <c r="V17" s="27" t="s">
        <v>8</v>
      </c>
      <c r="W17" s="115" t="s">
        <v>143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 t="s">
        <v>145</v>
      </c>
      <c r="AM17" s="59"/>
      <c r="AN17" s="59"/>
      <c r="AO17" s="59"/>
      <c r="AP17" s="59"/>
      <c r="AQ17" s="59"/>
      <c r="AR17" s="59"/>
      <c r="AS17" s="36" t="s">
        <v>125</v>
      </c>
      <c r="AT17" s="54">
        <v>51</v>
      </c>
    </row>
    <row r="18" spans="1:46" ht="18" customHeight="1">
      <c r="A18" s="71"/>
      <c r="B18" s="122"/>
      <c r="C18" s="131" t="s">
        <v>140</v>
      </c>
      <c r="D18" s="79"/>
      <c r="E18" s="132" t="s">
        <v>141</v>
      </c>
      <c r="F18" s="81"/>
      <c r="G18" s="188"/>
      <c r="H18" s="188"/>
      <c r="I18" s="188"/>
      <c r="J18" s="188"/>
      <c r="K18" s="188"/>
      <c r="L18" s="188"/>
      <c r="M18" s="188"/>
      <c r="N18" s="188"/>
      <c r="O18" s="188"/>
      <c r="P18" s="117" t="s">
        <v>144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146</v>
      </c>
      <c r="AL18" s="61"/>
      <c r="AM18" s="61"/>
      <c r="AN18" s="61"/>
      <c r="AO18" s="37" t="s">
        <v>126</v>
      </c>
      <c r="AP18" s="61" t="s">
        <v>147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千葉県八千代市ゆりのき台3-4-720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2"/>
      <c r="C21" s="177" t="str">
        <f>IF(AL17="","",AL17&amp;"-"&amp;AK18&amp;"-"&amp;AP18)</f>
        <v>090-7732-2345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2"/>
      <c r="C23" s="198"/>
      <c r="D23" s="190"/>
      <c r="E23" s="190"/>
      <c r="F23" s="190"/>
      <c r="G23" s="190"/>
      <c r="H23" s="190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4"/>
      <c r="C24" s="199"/>
      <c r="D24" s="191"/>
      <c r="E24" s="191"/>
      <c r="F24" s="191"/>
      <c r="G24" s="191"/>
      <c r="H24" s="191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6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7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182" t="s">
        <v>233</v>
      </c>
      <c r="C27" s="129" t="s">
        <v>174</v>
      </c>
      <c r="D27" s="75"/>
      <c r="E27" s="130" t="s">
        <v>175</v>
      </c>
      <c r="F27" s="77"/>
      <c r="G27" s="82">
        <v>6</v>
      </c>
      <c r="H27" s="65"/>
      <c r="I27" s="82" t="s">
        <v>224</v>
      </c>
      <c r="J27" s="64"/>
      <c r="K27" s="64"/>
      <c r="L27" s="65"/>
      <c r="M27" s="63" t="s">
        <v>234</v>
      </c>
      <c r="N27" s="64"/>
      <c r="O27" s="65"/>
      <c r="P27" s="63">
        <v>154</v>
      </c>
      <c r="Q27" s="64"/>
      <c r="R27" s="64"/>
      <c r="S27" s="64"/>
      <c r="T27" s="69"/>
      <c r="U27" s="1"/>
      <c r="V27" s="1"/>
      <c r="W27" s="1"/>
      <c r="X27" s="1"/>
      <c r="Y27" s="192">
        <v>8</v>
      </c>
      <c r="Z27" s="193"/>
      <c r="AA27" s="193"/>
      <c r="AB27" s="193"/>
      <c r="AC27" s="193"/>
      <c r="AD27" s="193"/>
      <c r="AE27" s="193"/>
      <c r="AF27" s="193"/>
      <c r="AG27" s="19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176</v>
      </c>
      <c r="D28" s="79"/>
      <c r="E28" s="132" t="s">
        <v>177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5"/>
      <c r="Z28" s="196"/>
      <c r="AA28" s="196"/>
      <c r="AB28" s="196"/>
      <c r="AC28" s="196"/>
      <c r="AD28" s="196"/>
      <c r="AE28" s="196"/>
      <c r="AF28" s="196"/>
      <c r="AG28" s="19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 t="s">
        <v>178</v>
      </c>
      <c r="D29" s="75"/>
      <c r="E29" s="130" t="s">
        <v>179</v>
      </c>
      <c r="F29" s="77"/>
      <c r="G29" s="82">
        <v>6</v>
      </c>
      <c r="H29" s="65"/>
      <c r="I29" s="82" t="s">
        <v>224</v>
      </c>
      <c r="J29" s="64"/>
      <c r="K29" s="64"/>
      <c r="L29" s="65"/>
      <c r="M29" s="63" t="s">
        <v>235</v>
      </c>
      <c r="N29" s="64"/>
      <c r="O29" s="65"/>
      <c r="P29" s="63">
        <v>145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180</v>
      </c>
      <c r="D30" s="79"/>
      <c r="E30" s="132" t="s">
        <v>181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 t="s">
        <v>184</v>
      </c>
      <c r="D31" s="75"/>
      <c r="E31" s="130" t="s">
        <v>185</v>
      </c>
      <c r="F31" s="77"/>
      <c r="G31" s="82">
        <v>6</v>
      </c>
      <c r="H31" s="65"/>
      <c r="I31" s="82" t="s">
        <v>225</v>
      </c>
      <c r="J31" s="64"/>
      <c r="K31" s="64"/>
      <c r="L31" s="65"/>
      <c r="M31" s="63" t="s">
        <v>236</v>
      </c>
      <c r="N31" s="64"/>
      <c r="O31" s="65"/>
      <c r="P31" s="63">
        <v>149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182</v>
      </c>
      <c r="D32" s="79"/>
      <c r="E32" s="132" t="s">
        <v>183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 t="s">
        <v>186</v>
      </c>
      <c r="D33" s="75"/>
      <c r="E33" s="130" t="s">
        <v>187</v>
      </c>
      <c r="F33" s="77"/>
      <c r="G33" s="82">
        <v>5</v>
      </c>
      <c r="H33" s="65"/>
      <c r="I33" s="82" t="s">
        <v>226</v>
      </c>
      <c r="J33" s="64"/>
      <c r="K33" s="64"/>
      <c r="L33" s="65"/>
      <c r="M33" s="63" t="s">
        <v>237</v>
      </c>
      <c r="N33" s="64"/>
      <c r="O33" s="65"/>
      <c r="P33" s="63">
        <v>140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188</v>
      </c>
      <c r="D34" s="79"/>
      <c r="E34" s="132" t="s">
        <v>189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 t="s">
        <v>190</v>
      </c>
      <c r="D35" s="75"/>
      <c r="E35" s="130" t="s">
        <v>191</v>
      </c>
      <c r="F35" s="77"/>
      <c r="G35" s="82">
        <v>5</v>
      </c>
      <c r="H35" s="65"/>
      <c r="I35" s="82" t="s">
        <v>227</v>
      </c>
      <c r="J35" s="64"/>
      <c r="K35" s="64"/>
      <c r="L35" s="65"/>
      <c r="M35" s="63" t="s">
        <v>239</v>
      </c>
      <c r="N35" s="64"/>
      <c r="O35" s="65"/>
      <c r="P35" s="63">
        <v>140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192</v>
      </c>
      <c r="D36" s="79"/>
      <c r="E36" s="132" t="s">
        <v>193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 t="s">
        <v>214</v>
      </c>
      <c r="D37" s="75"/>
      <c r="E37" s="130" t="s">
        <v>215</v>
      </c>
      <c r="F37" s="77"/>
      <c r="G37" s="82">
        <v>5</v>
      </c>
      <c r="H37" s="65"/>
      <c r="I37" s="82" t="s">
        <v>229</v>
      </c>
      <c r="J37" s="64"/>
      <c r="K37" s="64"/>
      <c r="L37" s="65"/>
      <c r="M37" s="63" t="s">
        <v>238</v>
      </c>
      <c r="N37" s="64"/>
      <c r="O37" s="65"/>
      <c r="P37" s="63">
        <v>145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212</v>
      </c>
      <c r="D38" s="79"/>
      <c r="E38" s="132" t="s">
        <v>213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 t="s">
        <v>202</v>
      </c>
      <c r="D39" s="75"/>
      <c r="E39" s="76" t="s">
        <v>203</v>
      </c>
      <c r="F39" s="77"/>
      <c r="G39" s="85">
        <v>4</v>
      </c>
      <c r="H39" s="65"/>
      <c r="I39" s="85" t="s">
        <v>230</v>
      </c>
      <c r="J39" s="64"/>
      <c r="K39" s="64"/>
      <c r="L39" s="65"/>
      <c r="M39" s="63" t="s">
        <v>240</v>
      </c>
      <c r="N39" s="64"/>
      <c r="O39" s="65"/>
      <c r="P39" s="63">
        <v>151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204</v>
      </c>
      <c r="D40" s="79"/>
      <c r="E40" s="80" t="s">
        <v>205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 t="s">
        <v>194</v>
      </c>
      <c r="D41" s="75"/>
      <c r="E41" s="130" t="s">
        <v>195</v>
      </c>
      <c r="F41" s="77"/>
      <c r="G41" s="82">
        <v>5</v>
      </c>
      <c r="H41" s="65"/>
      <c r="I41" s="82" t="s">
        <v>228</v>
      </c>
      <c r="J41" s="64"/>
      <c r="K41" s="64"/>
      <c r="L41" s="65"/>
      <c r="M41" s="63" t="s">
        <v>241</v>
      </c>
      <c r="N41" s="64"/>
      <c r="O41" s="65"/>
      <c r="P41" s="63">
        <v>136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196</v>
      </c>
      <c r="D42" s="79"/>
      <c r="E42" s="132" t="s">
        <v>197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 t="s">
        <v>198</v>
      </c>
      <c r="D43" s="75"/>
      <c r="E43" s="76" t="s">
        <v>199</v>
      </c>
      <c r="F43" s="77"/>
      <c r="G43" s="82">
        <v>5</v>
      </c>
      <c r="H43" s="65"/>
      <c r="I43" s="82" t="s">
        <v>231</v>
      </c>
      <c r="J43" s="64"/>
      <c r="K43" s="64"/>
      <c r="L43" s="65"/>
      <c r="M43" s="63" t="s">
        <v>242</v>
      </c>
      <c r="N43" s="64"/>
      <c r="O43" s="65"/>
      <c r="P43" s="63">
        <v>139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200</v>
      </c>
      <c r="D44" s="79"/>
      <c r="E44" s="80" t="s">
        <v>201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 t="s">
        <v>202</v>
      </c>
      <c r="D45" s="75"/>
      <c r="E45" s="76" t="s">
        <v>206</v>
      </c>
      <c r="F45" s="77"/>
      <c r="G45" s="82">
        <v>4</v>
      </c>
      <c r="H45" s="65"/>
      <c r="I45" s="85" t="s">
        <v>230</v>
      </c>
      <c r="J45" s="64"/>
      <c r="K45" s="64"/>
      <c r="L45" s="65"/>
      <c r="M45" s="63" t="s">
        <v>243</v>
      </c>
      <c r="N45" s="64"/>
      <c r="O45" s="65"/>
      <c r="P45" s="63">
        <v>139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204</v>
      </c>
      <c r="D46" s="79"/>
      <c r="E46" s="80" t="s">
        <v>207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 t="s">
        <v>210</v>
      </c>
      <c r="D47" s="75"/>
      <c r="E47" s="76" t="s">
        <v>211</v>
      </c>
      <c r="F47" s="77"/>
      <c r="G47" s="82">
        <v>4</v>
      </c>
      <c r="H47" s="65"/>
      <c r="I47" s="85" t="s">
        <v>227</v>
      </c>
      <c r="J47" s="64"/>
      <c r="K47" s="64"/>
      <c r="L47" s="65"/>
      <c r="M47" s="63" t="s">
        <v>244</v>
      </c>
      <c r="N47" s="64"/>
      <c r="O47" s="65"/>
      <c r="P47" s="63">
        <v>126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208</v>
      </c>
      <c r="D48" s="79"/>
      <c r="E48" s="80" t="s">
        <v>209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>
        <v>12</v>
      </c>
      <c r="C49" s="74" t="s">
        <v>210</v>
      </c>
      <c r="D49" s="75"/>
      <c r="E49" s="76" t="s">
        <v>217</v>
      </c>
      <c r="F49" s="77"/>
      <c r="G49" s="82">
        <v>3</v>
      </c>
      <c r="H49" s="65"/>
      <c r="I49" s="85" t="s">
        <v>228</v>
      </c>
      <c r="J49" s="64"/>
      <c r="K49" s="64"/>
      <c r="L49" s="65"/>
      <c r="M49" s="63" t="s">
        <v>245</v>
      </c>
      <c r="N49" s="64"/>
      <c r="O49" s="65"/>
      <c r="P49" s="63">
        <v>137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208</v>
      </c>
      <c r="D50" s="174"/>
      <c r="E50" s="175" t="s">
        <v>216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>
        <v>13</v>
      </c>
      <c r="C51" s="74" t="s">
        <v>190</v>
      </c>
      <c r="D51" s="75"/>
      <c r="E51" s="76" t="s">
        <v>219</v>
      </c>
      <c r="F51" s="77"/>
      <c r="G51" s="82">
        <v>2</v>
      </c>
      <c r="H51" s="65"/>
      <c r="I51" s="85" t="s">
        <v>227</v>
      </c>
      <c r="J51" s="64"/>
      <c r="K51" s="64"/>
      <c r="L51" s="65"/>
      <c r="M51" s="63" t="s">
        <v>246</v>
      </c>
      <c r="N51" s="64"/>
      <c r="O51" s="65"/>
      <c r="P51" s="63">
        <v>125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 t="s">
        <v>192</v>
      </c>
      <c r="D52" s="79"/>
      <c r="E52" s="80" t="s">
        <v>218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>
        <v>14</v>
      </c>
      <c r="C53" s="74" t="s">
        <v>222</v>
      </c>
      <c r="D53" s="75"/>
      <c r="E53" s="76" t="s">
        <v>223</v>
      </c>
      <c r="F53" s="77"/>
      <c r="G53" s="82">
        <v>2</v>
      </c>
      <c r="H53" s="65"/>
      <c r="I53" s="85" t="s">
        <v>232</v>
      </c>
      <c r="J53" s="64"/>
      <c r="K53" s="64"/>
      <c r="L53" s="65"/>
      <c r="M53" s="63" t="s">
        <v>247</v>
      </c>
      <c r="N53" s="64"/>
      <c r="O53" s="65"/>
      <c r="P53" s="63">
        <v>123</v>
      </c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 t="s">
        <v>220</v>
      </c>
      <c r="D54" s="91"/>
      <c r="E54" s="92" t="s">
        <v>221</v>
      </c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248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62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入力!Y27</f>
        <v>8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 t="str">
        <f>IF(入力!C4="","",入力!C4)</f>
        <v/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 t="str">
        <f>IF(入力!G7="","",入力!G7)</f>
        <v>JVA000660464</v>
      </c>
      <c r="H16" s="13" t="str">
        <f>IF(入力!J7="","",入力!J7)</f>
        <v/>
      </c>
      <c r="I16" s="13">
        <f>IF(入力!M7="","",入力!M7)</f>
        <v>428560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将治</v>
      </c>
      <c r="E17" s="13" t="str">
        <f>IF(入力!C9="","",入力!C9)</f>
        <v>スズキ</v>
      </c>
      <c r="F17" s="13" t="str">
        <f>IF(入力!E9="","",入力!E9)</f>
        <v>ショウジ</v>
      </c>
      <c r="G17" s="13" t="str">
        <f>IF(入力!G9="","",入力!G9)</f>
        <v>JVA021529160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8506</v>
      </c>
      <c r="T17" s="13" t="str">
        <f>IF(入力!P10="","",入力!P10)</f>
        <v>千葉県船橋市北本町1-19-1-328</v>
      </c>
      <c r="U17" s="13" t="str">
        <f>IF(入力!AL9="","",入力!AL9)</f>
        <v>090</v>
      </c>
      <c r="V17" s="13" t="str">
        <f>IF(入力!AK10="","",入力!AK10)</f>
        <v>9885</v>
      </c>
      <c r="W17" s="13" t="str">
        <f>IF(入力!AP10="","",入力!AP10)</f>
        <v>0897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星</v>
      </c>
      <c r="D18" s="13" t="str">
        <f>IF(入力!E12="","",入力!E12)</f>
        <v>洋二</v>
      </c>
      <c r="E18" s="13" t="str">
        <f>IF(入力!C11="","",入力!C11)</f>
        <v>ホシ</v>
      </c>
      <c r="F18" s="13" t="str">
        <f>IF(入力!E11="","",入力!E11)</f>
        <v>ヨウジ</v>
      </c>
      <c r="G18" s="13" t="str">
        <f>IF(入力!G11="","",入力!G11)</f>
        <v>JVA009714069</v>
      </c>
      <c r="H18" s="13" t="str">
        <f>IF(入力!J11="","",入力!J11)</f>
        <v/>
      </c>
      <c r="I18" s="13">
        <f>IF(入力!M11="","",入力!M11)</f>
        <v>510773</v>
      </c>
      <c r="J18" s="13"/>
      <c r="K18" s="13"/>
      <c r="L18" s="13">
        <f>IF(入力!AT11="","",入力!AT11)</f>
        <v>55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0801</v>
      </c>
      <c r="T18" s="13" t="str">
        <f>IF(入力!P12="","",入力!P12)</f>
        <v>千葉県船橋市高野台4-8-31</v>
      </c>
      <c r="U18" s="13" t="str">
        <f>IF(入力!AL11="","",入力!AL11)</f>
        <v>090</v>
      </c>
      <c r="V18" s="13" t="str">
        <f>IF(入力!AK12="","",入力!AK12)</f>
        <v>4170</v>
      </c>
      <c r="W18" s="13" t="str">
        <f>IF(入力!AP12="","",入力!AP12)</f>
        <v>6964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佐藤</v>
      </c>
      <c r="D20" s="13" t="str">
        <f>IF(入力!E14="","",入力!E14)</f>
        <v>拓也</v>
      </c>
      <c r="E20" s="13" t="str">
        <f>IF(入力!C13="","",入力!C13)</f>
        <v>サトウ</v>
      </c>
      <c r="F20" s="13" t="str">
        <f>IF(入力!E13="","",入力!E13)</f>
        <v>タクヤ</v>
      </c>
      <c r="G20" s="13" t="str">
        <f>IF(入力!G13="","",入力!G13)</f>
        <v>JVA022984326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40</v>
      </c>
      <c r="M20" s="13"/>
      <c r="N20" s="13"/>
      <c r="O20" s="13"/>
      <c r="P20" s="13"/>
      <c r="Q20" s="13"/>
      <c r="R20" s="13" t="str">
        <f>IF(入力!R13="","",入力!R13)</f>
        <v>276</v>
      </c>
      <c r="S20" s="13" t="str">
        <f>IF(入力!W13="","",入力!W13)</f>
        <v>0046</v>
      </c>
      <c r="T20" s="13" t="str">
        <f>IF(入力!P14="","",入力!P14)</f>
        <v>千葉県八千代市大和田新田784-37</v>
      </c>
      <c r="U20" s="13" t="str">
        <f>IF(入力!AL13="","",入力!AL13)</f>
        <v>090</v>
      </c>
      <c r="V20" s="13" t="str">
        <f>IF(入力!AK14="","",入力!AK14)</f>
        <v>2606</v>
      </c>
      <c r="W20" s="13" t="str">
        <f>IF(入力!AP14="","",入力!AP14)</f>
        <v>2135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遠藤</v>
      </c>
      <c r="D22" s="13" t="str">
        <f>IF(入力!E18="","",入力!E18)</f>
        <v>将憲</v>
      </c>
      <c r="E22" s="13" t="str">
        <f>IF(入力!C17="","",入力!C17)</f>
        <v>エンドウ</v>
      </c>
      <c r="F22" s="13" t="str">
        <f>IF(入力!E17="","",入力!E17)</f>
        <v>マサノリ</v>
      </c>
      <c r="G22" s="13"/>
      <c r="H22" s="13"/>
      <c r="I22" s="13"/>
      <c r="J22" s="13"/>
      <c r="K22" s="13"/>
      <c r="L22" s="13">
        <f>IF(入力!AT17="","",入力!AT17)</f>
        <v>51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276</v>
      </c>
      <c r="S22" s="13" t="str">
        <f>IF(入力!W17="","",入力!W17)</f>
        <v>0042</v>
      </c>
      <c r="T22" s="13" t="str">
        <f>IF(入力!P18="","",入力!P18)</f>
        <v>千葉県八千代市ゆりのき台3-4-720</v>
      </c>
      <c r="U22" s="13" t="str">
        <f>IF(入力!AL17="","",入力!AL17)</f>
        <v>090</v>
      </c>
      <c r="V22" s="13" t="str">
        <f>IF(入力!AK18="","",入力!AK18)</f>
        <v>7732</v>
      </c>
      <c r="W22" s="13" t="str">
        <f>IF(入力!AP18="","",入力!AP18)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坂元</v>
      </c>
      <c r="D24" s="51" t="str">
        <f>VLOOKUP($B$51,$A$53:$F$352,4)</f>
        <v>凉寧</v>
      </c>
      <c r="E24" s="51" t="str">
        <f>VLOOKUP($B$51,$A$53:$F$352,5)</f>
        <v>サカモト</v>
      </c>
      <c r="F24" s="51" t="str">
        <f>VLOOKUP($B$51,$A$53:$F$352,6)</f>
        <v>スズネ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坂元</v>
      </c>
      <c r="D53" s="13" t="str">
        <f>IF(入力!E28="","",入力!E28)</f>
        <v>凉寧</v>
      </c>
      <c r="E53" s="13" t="str">
        <f>IF(入力!C27="","",入力!C27)</f>
        <v>サカモト</v>
      </c>
      <c r="F53" s="13" t="str">
        <f>IF(入力!E27="","",入力!E27)</f>
        <v>スズネ</v>
      </c>
      <c r="G53" s="13" t="str">
        <f>IF(入力!M27="","",入力!M27)</f>
        <v>JVA019352626</v>
      </c>
      <c r="H53" s="13" t="str">
        <f>IF(入力!I27="","",入力!I27)</f>
        <v>八千代市立阿蘇米本学園</v>
      </c>
      <c r="I53" s="13">
        <f>IF(入力!G27="","",入力!G27)</f>
        <v>6</v>
      </c>
      <c r="J53" s="13">
        <f>IF(入力!P27="","",入力!P27)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石田</v>
      </c>
      <c r="D54" s="13" t="str">
        <f>IF(入力!E30="","",入力!E30)</f>
        <v>栞</v>
      </c>
      <c r="E54" s="13" t="str">
        <f>IF(入力!C29="","",入力!C29)</f>
        <v>イシダ</v>
      </c>
      <c r="F54" s="13" t="str">
        <f>IF(入力!E29="","",入力!E29)</f>
        <v>シオリ</v>
      </c>
      <c r="G54" s="13" t="str">
        <f>IF(入力!M29="","",入力!M29)</f>
        <v>JVA022392879</v>
      </c>
      <c r="H54" s="13" t="str">
        <f>IF(入力!I29="","",入力!I29)</f>
        <v>八千代市立阿蘇米本学園</v>
      </c>
      <c r="I54" s="13">
        <f>IF(入力!G29="","",入力!G29)</f>
        <v>6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野間</v>
      </c>
      <c r="D55" s="13" t="str">
        <f>IF(入力!E32="","",入力!E32)</f>
        <v>優希</v>
      </c>
      <c r="E55" s="13" t="str">
        <f>IF(入力!C31="","",入力!C31)</f>
        <v>ノマ</v>
      </c>
      <c r="F55" s="13" t="str">
        <f>IF(入力!E31="","",入力!E31)</f>
        <v>ユキ</v>
      </c>
      <c r="G55" s="13" t="str">
        <f>IF(入力!M31="","",入力!M31)</f>
        <v>JVA019057286</v>
      </c>
      <c r="H55" s="13" t="str">
        <f>IF(入力!I31="","",入力!I31)</f>
        <v>船橋市立西海神小学校</v>
      </c>
      <c r="I55" s="13">
        <f>IF(入力!G31="","",入力!G31)</f>
        <v>6</v>
      </c>
      <c r="J55" s="13">
        <f>IF(入力!P31="","",入力!P31)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野原</v>
      </c>
      <c r="D56" s="13" t="str">
        <f>IF(入力!E34="","",入力!E34)</f>
        <v>李</v>
      </c>
      <c r="E56" s="13" t="str">
        <f>IF(入力!C33="","",入力!C33)</f>
        <v>ノハラ</v>
      </c>
      <c r="F56" s="13" t="str">
        <f>IF(入力!E33="","",入力!E33)</f>
        <v>リン</v>
      </c>
      <c r="G56" s="13" t="str">
        <f>IF(入力!M33="","",入力!M33)</f>
        <v>JVA019352640</v>
      </c>
      <c r="H56" s="13" t="str">
        <f>IF(入力!I33="","",入力!I33)</f>
        <v>八千代市立大和田南小学校</v>
      </c>
      <c r="I56" s="13">
        <f>IF(入力!G33="","",入力!G33)</f>
        <v>5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仁戸田</v>
      </c>
      <c r="D57" s="13" t="str">
        <f>IF(入力!E36="","",入力!E36)</f>
        <v>結月</v>
      </c>
      <c r="E57" s="13" t="str">
        <f>IF(入力!C35="","",入力!C35)</f>
        <v>ニエダ</v>
      </c>
      <c r="F57" s="13" t="str">
        <f>IF(入力!E35="","",入力!E35)</f>
        <v>ユズキ</v>
      </c>
      <c r="G57" s="13" t="str">
        <f>IF(入力!M35="","",入力!M35)</f>
        <v>JVA022617507</v>
      </c>
      <c r="H57" s="13" t="str">
        <f>IF(入力!I35="","",入力!I35)</f>
        <v>八千代市立新木戸小学校</v>
      </c>
      <c r="I57" s="13">
        <f>IF(入力!G35="","",入力!G35)</f>
        <v>5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鹿野</v>
      </c>
      <c r="D58" s="13" t="str">
        <f>IF(入力!E38="","",入力!E38)</f>
        <v>結以奈</v>
      </c>
      <c r="E58" s="13" t="str">
        <f>IF(入力!C37="","",入力!C37)</f>
        <v>シカノ</v>
      </c>
      <c r="F58" s="13" t="str">
        <f>IF(入力!E37="","",入力!E37)</f>
        <v>ユイナ</v>
      </c>
      <c r="G58" s="13" t="str">
        <f>IF(入力!M37="","",入力!M37)</f>
        <v>JVA023654426</v>
      </c>
      <c r="H58" s="13" t="str">
        <f>IF(入力!I37="","",入力!I37)</f>
        <v>白井市立桜台小学校</v>
      </c>
      <c r="I58" s="13">
        <f>IF(入力!G37="","",入力!G37)</f>
        <v>5</v>
      </c>
      <c r="J58" s="13">
        <f>IF(入力!P37="","",入力!P37)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鈴木</v>
      </c>
      <c r="D59" s="13" t="str">
        <f>IF(入力!E40="","",入力!E40)</f>
        <v>咲愛</v>
      </c>
      <c r="E59" s="13" t="str">
        <f>IF(入力!C39="","",入力!C39)</f>
        <v>スズキ</v>
      </c>
      <c r="F59" s="13" t="str">
        <f>IF(入力!E39="","",入力!E39)</f>
        <v>サナ</v>
      </c>
      <c r="G59" s="13" t="str">
        <f>IF(入力!M39="","",入力!M39)</f>
        <v>JVA022850782</v>
      </c>
      <c r="H59" s="13" t="str">
        <f>IF(入力!I39="","",入力!I39)</f>
        <v>船橋市立塚田南小学校</v>
      </c>
      <c r="I59" s="13">
        <f>IF(入力!G39="","",入力!G39)</f>
        <v>4</v>
      </c>
      <c r="J59" s="13">
        <f>IF(入力!P39="","",入力!P39)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岡野</v>
      </c>
      <c r="D60" s="13" t="str">
        <f>IF(入力!E42="","",入力!E42)</f>
        <v>天海</v>
      </c>
      <c r="E60" s="13" t="str">
        <f>IF(入力!C41="","",入力!C41)</f>
        <v>オカノ</v>
      </c>
      <c r="F60" s="13" t="str">
        <f>IF(入力!E41="","",入力!E41)</f>
        <v>ウミ</v>
      </c>
      <c r="G60" s="13" t="str">
        <f>IF(入力!M41="","",入力!M41)</f>
        <v>JVA022617491</v>
      </c>
      <c r="H60" s="13" t="str">
        <f>IF(入力!I41="","",入力!I41)</f>
        <v>八千代市立大和田西小学校</v>
      </c>
      <c r="I60" s="13">
        <f>IF(入力!G41="","",入力!G41)</f>
        <v>5</v>
      </c>
      <c r="J60" s="13">
        <f>IF(入力!P41="","",入力!P41)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市村</v>
      </c>
      <c r="D61" s="13" t="str">
        <f>IF(入力!E44="","",入力!E44)</f>
        <v>環奈</v>
      </c>
      <c r="E61" s="13" t="str">
        <f>IF(入力!C43="","",入力!C43)</f>
        <v>イチムラ</v>
      </c>
      <c r="F61" s="13" t="str">
        <f>IF(入力!E43="","",入力!E43)</f>
        <v>カンナ</v>
      </c>
      <c r="G61" s="13" t="str">
        <f>IF(入力!M43="","",入力!M43)</f>
        <v>JVA022674340</v>
      </c>
      <c r="H61" s="13" t="str">
        <f>IF(入力!I43="","",入力!I43)</f>
        <v>船橋市立高根台第二小学校</v>
      </c>
      <c r="I61" s="13">
        <f>IF(入力!G43="","",入力!G43)</f>
        <v>5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鈴木</v>
      </c>
      <c r="D62" s="13" t="str">
        <f>IF(入力!E46="","",入力!E46)</f>
        <v>実優</v>
      </c>
      <c r="E62" s="13" t="str">
        <f>IF(入力!C45="","",入力!C45)</f>
        <v>スズキ</v>
      </c>
      <c r="F62" s="13" t="str">
        <f>IF(入力!E45="","",入力!E45)</f>
        <v>ミユ</v>
      </c>
      <c r="G62" s="13" t="str">
        <f>IF(入力!M45="","",入力!M45)</f>
        <v>JVA022850799</v>
      </c>
      <c r="H62" s="13" t="str">
        <f>IF(入力!I45="","",入力!I45)</f>
        <v>船橋市立塚田南小学校</v>
      </c>
      <c r="I62" s="13">
        <f>IF(入力!G45="","",入力!G45)</f>
        <v>4</v>
      </c>
      <c r="J62" s="13">
        <f>IF(入力!P45="","",入力!P45)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佐藤</v>
      </c>
      <c r="D63" s="13" t="str">
        <f>IF(入力!E48="","",入力!E48)</f>
        <v>愛莉</v>
      </c>
      <c r="E63" s="13" t="str">
        <f>IF(入力!C47="","",入力!C47)</f>
        <v>サトウ</v>
      </c>
      <c r="F63" s="13" t="str">
        <f>IF(入力!E47="","",入力!E47)</f>
        <v>アイリ</v>
      </c>
      <c r="G63" s="13" t="str">
        <f>IF(入力!M47="","",入力!M47)</f>
        <v>JVA023654419</v>
      </c>
      <c r="H63" s="13" t="str">
        <f>IF(入力!I47="","",入力!I47)</f>
        <v>八千代市立新木戸小学校</v>
      </c>
      <c r="I63" s="13">
        <f>IF(入力!G47="","",入力!G47)</f>
        <v>4</v>
      </c>
      <c r="J63" s="13">
        <f>IF(入力!P47="","",入力!P47)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佐藤</v>
      </c>
      <c r="D64" s="13" t="str">
        <f>IF(入力!E50="","",入力!E50)</f>
        <v>蛍</v>
      </c>
      <c r="E64" s="13" t="str">
        <f>IF(入力!C49="","",入力!C49)</f>
        <v>サトウ</v>
      </c>
      <c r="F64" s="13" t="str">
        <f>IF(入力!E49="","",入力!E49)</f>
        <v>ホタル</v>
      </c>
      <c r="G64" s="13" t="str">
        <f>IF(入力!M49="","",入力!M49)</f>
        <v>JVA021398575</v>
      </c>
      <c r="H64" s="13" t="str">
        <f>IF(入力!I49="","",入力!I49)</f>
        <v>八千代市立大和田西小学校</v>
      </c>
      <c r="I64" s="13">
        <f>IF(入力!G49="","",入力!G49)</f>
        <v>3</v>
      </c>
      <c r="J64" s="13">
        <f>IF(入力!P49="","",入力!P49)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仁戸田</v>
      </c>
      <c r="D65" s="13" t="str">
        <f>IF(入力!E52="","",入力!E52)</f>
        <v>結花</v>
      </c>
      <c r="E65" s="13" t="str">
        <f>IF(入力!C51="","",入力!C51)</f>
        <v>ニエダ</v>
      </c>
      <c r="F65" s="13" t="str">
        <f>IF(入力!E51="","",入力!E51)</f>
        <v>ユイカ</v>
      </c>
      <c r="G65" s="13" t="str">
        <f>IF(入力!M51="","",入力!M51)</f>
        <v>JVA022617514</v>
      </c>
      <c r="H65" s="13" t="str">
        <f>IF(入力!I51="","",入力!I51)</f>
        <v>八千代市立新木戸小学校</v>
      </c>
      <c r="I65" s="13">
        <f>IF(入力!G51="","",入力!G51)</f>
        <v>2</v>
      </c>
      <c r="J65" s="13">
        <f>IF(入力!P51="","",入力!P51)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吉倉</v>
      </c>
      <c r="D66" s="13" t="str">
        <f>IF(入力!E54="","",入力!E54)</f>
        <v>侑</v>
      </c>
      <c r="E66" s="13" t="str">
        <f>IF(入力!C53="","",入力!C53)</f>
        <v>ヨシクラ</v>
      </c>
      <c r="F66" s="13" t="str">
        <f>IF(入力!E53="","",入力!E53)</f>
        <v>ユウ</v>
      </c>
      <c r="G66" s="13" t="str">
        <f>IF(入力!M53="","",入力!M53)</f>
        <v>JVA022617521</v>
      </c>
      <c r="H66" s="13" t="str">
        <f>IF(入力!I53="","",入力!I53)</f>
        <v>八千代市立萱田小学校</v>
      </c>
      <c r="I66" s="13">
        <f>IF(入力!G53="","",入力!G53)</f>
        <v>2</v>
      </c>
      <c r="J66" s="13">
        <f>IF(入力!P53="","",入力!P53)</f>
        <v>123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砂絵子 遠藤</cp:lastModifiedBy>
  <cp:lastPrinted>2016-05-09T15:17:35Z</cp:lastPrinted>
  <dcterms:created xsi:type="dcterms:W3CDTF">2014-04-05T09:56:00Z</dcterms:created>
  <dcterms:modified xsi:type="dcterms:W3CDTF">2026-04-23T11:38:10Z</dcterms:modified>
</cp:coreProperties>
</file>