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3\千葉県小学生バレーボール連盟\新人戦\"/>
    </mc:Choice>
  </mc:AlternateContent>
  <xr:revisionPtr revIDLastSave="0" documentId="13_ncr:1_{E163186E-7D6B-4BBC-9D65-C2140CA257FB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<sst xmlns="http://schemas.openxmlformats.org/spreadsheetml/2006/main" count="287" uniqueCount="225">
  <si>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</si>
  <si>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</si>
  <si>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</si>
  <si>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</si>
  <si>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</si>
  <si>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</si>
  <si>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</si>
  <si>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</si>
  <si>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</si>
  <si>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</si>
  <si>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</si>
  <si>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</si>
  <si>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</si>
  <si>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</si>
  <si>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</si>
  <si>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</si>
  <si>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</si>
  <si>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</si>
  <si>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</si>
  <si>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</si>
  <si>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</si>
  <si>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</si>
  <si>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</si>
  <si>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</si>
  <si>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</si>
  <si>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</si>
  <si>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</si>
  <si>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</si>
  <si>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</si>
  <si>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</si>
  <si>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</si>
  <si>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</si>
  <si>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</si>
  <si>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</si>
  <si>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</si>
  <si>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</si>
  <si>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</si>
  <si>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</si>
  <si>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</si>
  <si>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</si>
  <si>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</si>
  <si>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</si>
  <si>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</si>
  <si>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</si>
  <si>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</si>
  <si>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</si>
  <si>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</si>
  <si>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</si>
  <si>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</si>
  <si>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</si>
  <si>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</si>
  <si>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</si>
  <si>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</si>
  <si>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</si>
  <si>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</si>
  <si>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</si>
  <si>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</si>
  <si>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</si>
  <si>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</si>
  <si>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</si>
  <si>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</si>
  <si>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</si>
  <si>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</si>
  <si>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</si>
  <si>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</si>
  <si>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</si>
  <si>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</si>
  <si>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</si>
  <si>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</si>
  <si>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</si>
  <si>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</si>
  <si>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</si>
  <si>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</si>
  <si>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</si>
  <si>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</si>
  <si>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</si>
  <si>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</si>
  <si>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</si>
  <si>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</si>
  <si>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</si>
  <si>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</si>
  <si>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</si>
  <si>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</si>
  <si>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</si>
  <si>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</si>
  <si>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</si>
  <si>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</si>
  <si>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</si>
  <si>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</si>
  <si>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</si>
  <si>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</si>
  <si>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</si>
  <si>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</si>
  <si>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</si>
  <si>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</si>
  <si>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</si>
  <si>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</si>
  <si>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</si>
  <si>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</si>
  <si>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</si>
  <si>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</si>
  <si>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</si>
  <si>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</si>
  <si>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</si>
  <si>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</si>
  <si>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</si>
  <si>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</si>
  <si>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</si>
  <si>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</si>
  <si>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</si>
  <si>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</si>
  <si>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</si>
  <si>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</si>
  <si>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</si>
  <si>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</si>
  <si>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</si>
  <si>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</si>
  <si>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</si>
  <si>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</si>
  <si>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</si>
  <si>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</si>
  <si>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</si>
  <si>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</si>
  <si>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</si>
  <si>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</si>
  <si>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</si>
  <si>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</si>
  <si>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</si>
  <si>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</si>
  <si>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</si>
  <si>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</si>
  <si>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</si>
  <si>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</si>
  <si>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</si>
  <si>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印西市</t>
    <rPh sb="0" eb="3">
      <t>インザイシ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</si>
  <si>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</si>
  <si>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</si>
  <si>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赤鳥</t>
    <rPh sb="0" eb="2">
      <t>アカトリ</t>
    </rPh>
    <phoneticPr fontId="2"/>
  </si>
  <si>
    <t>アカトリ</t>
    <phoneticPr fontId="2"/>
  </si>
  <si>
    <t>カツヒコ</t>
    <phoneticPr fontId="2"/>
  </si>
  <si>
    <t>克彦</t>
    <rPh sb="0" eb="2">
      <t>カツヒコ</t>
    </rPh>
    <phoneticPr fontId="2"/>
  </si>
  <si>
    <t>松﨑</t>
    <rPh sb="0" eb="2">
      <t>マツザキ</t>
    </rPh>
    <phoneticPr fontId="2"/>
  </si>
  <si>
    <t>マツザキ</t>
    <phoneticPr fontId="2"/>
  </si>
  <si>
    <t>ナツミ</t>
    <phoneticPr fontId="2"/>
  </si>
  <si>
    <t>菜津美</t>
    <rPh sb="0" eb="3">
      <t>ナツミ</t>
    </rPh>
    <phoneticPr fontId="2"/>
  </si>
  <si>
    <t>柳</t>
    <rPh sb="0" eb="1">
      <t>ヤナギ</t>
    </rPh>
    <phoneticPr fontId="2"/>
  </si>
  <si>
    <t>ヤナギ</t>
    <phoneticPr fontId="2"/>
  </si>
  <si>
    <t>ミユキ</t>
    <phoneticPr fontId="2"/>
  </si>
  <si>
    <t>美由紀</t>
    <rPh sb="0" eb="3">
      <t>ミユキ</t>
    </rPh>
    <phoneticPr fontId="2"/>
  </si>
  <si>
    <t>021067</t>
    <phoneticPr fontId="2"/>
  </si>
  <si>
    <t>0394158</t>
    <phoneticPr fontId="2"/>
  </si>
  <si>
    <t>270</t>
    <phoneticPr fontId="2"/>
  </si>
  <si>
    <t>1606</t>
    <phoneticPr fontId="2"/>
  </si>
  <si>
    <t>千葉県印西市平賀学園台2－15－６</t>
    <rPh sb="0" eb="3">
      <t>チバケン</t>
    </rPh>
    <rPh sb="3" eb="6">
      <t>インザイシ</t>
    </rPh>
    <rPh sb="6" eb="11">
      <t>ヒラガガクエンダイ</t>
    </rPh>
    <phoneticPr fontId="2"/>
  </si>
  <si>
    <t>２８６</t>
    <phoneticPr fontId="2"/>
  </si>
  <si>
    <t>００１８</t>
    <phoneticPr fontId="2"/>
  </si>
  <si>
    <t>千葉県成田市吾妻1－33－7</t>
    <rPh sb="0" eb="3">
      <t>チバケン</t>
    </rPh>
    <rPh sb="3" eb="8">
      <t>ナリタシアヅマ</t>
    </rPh>
    <phoneticPr fontId="2"/>
  </si>
  <si>
    <t>千葉県成田市吾妻1－33－7</t>
    <rPh sb="0" eb="8">
      <t>チバケンナリタシアヅマ</t>
    </rPh>
    <phoneticPr fontId="2"/>
  </si>
  <si>
    <t>０８０</t>
    <phoneticPr fontId="2"/>
  </si>
  <si>
    <t>６６０８</t>
    <phoneticPr fontId="2"/>
  </si>
  <si>
    <t>１６２４</t>
    <phoneticPr fontId="2"/>
  </si>
  <si>
    <t>４１２２</t>
    <phoneticPr fontId="2"/>
  </si>
  <si>
    <t>２３７８</t>
    <phoneticPr fontId="2"/>
  </si>
  <si>
    <t>フジヒラ</t>
    <phoneticPr fontId="2"/>
  </si>
  <si>
    <t>ロイ</t>
    <phoneticPr fontId="2"/>
  </si>
  <si>
    <t>藤平</t>
    <phoneticPr fontId="2"/>
  </si>
  <si>
    <t>朗生</t>
    <phoneticPr fontId="2"/>
  </si>
  <si>
    <t>ハセガワ</t>
    <phoneticPr fontId="2"/>
  </si>
  <si>
    <t>ショウ</t>
    <phoneticPr fontId="2"/>
  </si>
  <si>
    <t>長谷川</t>
    <phoneticPr fontId="2"/>
  </si>
  <si>
    <t>翔海</t>
    <phoneticPr fontId="2"/>
  </si>
  <si>
    <t>オニヅカ</t>
    <phoneticPr fontId="2"/>
  </si>
  <si>
    <t>エイジ</t>
    <phoneticPr fontId="2"/>
  </si>
  <si>
    <t>鬼塚</t>
    <phoneticPr fontId="2"/>
  </si>
  <si>
    <t>瑛士</t>
    <phoneticPr fontId="2"/>
  </si>
  <si>
    <t>ヤナギ</t>
    <phoneticPr fontId="2"/>
  </si>
  <si>
    <t>シュンスケ</t>
    <phoneticPr fontId="2"/>
  </si>
  <si>
    <t>柳</t>
    <phoneticPr fontId="2"/>
  </si>
  <si>
    <t>俊佑</t>
    <phoneticPr fontId="2"/>
  </si>
  <si>
    <t>ネモト</t>
    <phoneticPr fontId="2"/>
  </si>
  <si>
    <t>イブキ</t>
    <phoneticPr fontId="2"/>
  </si>
  <si>
    <t>根本</t>
    <phoneticPr fontId="2"/>
  </si>
  <si>
    <t>一颯</t>
    <phoneticPr fontId="2"/>
  </si>
  <si>
    <t>マツザキ</t>
    <phoneticPr fontId="2"/>
  </si>
  <si>
    <t>フウ</t>
    <phoneticPr fontId="2"/>
  </si>
  <si>
    <t>成田市立吾妻小学校</t>
    <rPh sb="0" eb="9">
      <t>ナリタシリツアヅマショウガッコウ</t>
    </rPh>
    <phoneticPr fontId="2"/>
  </si>
  <si>
    <t>松﨑</t>
    <rPh sb="0" eb="2">
      <t>マツザキ</t>
    </rPh>
    <phoneticPr fontId="2"/>
  </si>
  <si>
    <t>芙羽</t>
    <rPh sb="0" eb="2">
      <t>フハネ</t>
    </rPh>
    <phoneticPr fontId="2"/>
  </si>
  <si>
    <t>①</t>
    <phoneticPr fontId="2"/>
  </si>
  <si>
    <t>クドウ</t>
    <phoneticPr fontId="2"/>
  </si>
  <si>
    <t>ノア</t>
    <phoneticPr fontId="2"/>
  </si>
  <si>
    <t>佐倉市立印南小学校</t>
    <rPh sb="0" eb="4">
      <t>サクラシリツ</t>
    </rPh>
    <rPh sb="4" eb="9">
      <t>インナンショウガッコウ</t>
    </rPh>
    <phoneticPr fontId="2"/>
  </si>
  <si>
    <t>工藤</t>
    <rPh sb="0" eb="2">
      <t>クドウ</t>
    </rPh>
    <phoneticPr fontId="2"/>
  </si>
  <si>
    <t>叶愛</t>
    <rPh sb="0" eb="1">
      <t>カナ</t>
    </rPh>
    <rPh sb="1" eb="2">
      <t>アイ</t>
    </rPh>
    <phoneticPr fontId="2"/>
  </si>
  <si>
    <t>モウリ</t>
    <phoneticPr fontId="2"/>
  </si>
  <si>
    <t>メイ</t>
    <phoneticPr fontId="2"/>
  </si>
  <si>
    <t>毛利</t>
    <rPh sb="0" eb="2">
      <t>モウリ</t>
    </rPh>
    <phoneticPr fontId="2"/>
  </si>
  <si>
    <t>芽衣</t>
    <rPh sb="0" eb="2">
      <t>メイ</t>
    </rPh>
    <phoneticPr fontId="2"/>
  </si>
  <si>
    <t>印西市立木刈小学校</t>
    <rPh sb="0" eb="4">
      <t>インザイシリツ</t>
    </rPh>
    <rPh sb="4" eb="5">
      <t>キ</t>
    </rPh>
    <rPh sb="5" eb="6">
      <t>カリ</t>
    </rPh>
    <rPh sb="6" eb="9">
      <t>ショウガッコウ</t>
    </rPh>
    <phoneticPr fontId="2"/>
  </si>
  <si>
    <t>サイトウ</t>
    <phoneticPr fontId="2"/>
  </si>
  <si>
    <t>エリ</t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</si>
  <si>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</si>
  <si>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齊藤</t>
  </si>
  <si>
    <t>恵理</t>
    <rPh sb="0" eb="2">
      <t>エリ</t>
    </rPh>
    <phoneticPr fontId="2"/>
  </si>
  <si>
    <t>栄町立安食台小学校</t>
    <rPh sb="0" eb="3">
      <t>サカエチョウリツ</t>
    </rPh>
    <rPh sb="3" eb="9">
      <t>アジキダイショウガッコウ</t>
    </rPh>
    <phoneticPr fontId="2"/>
  </si>
  <si>
    <t>吉井</t>
    <rPh sb="0" eb="2">
      <t>ヨシイ</t>
    </rPh>
    <phoneticPr fontId="2"/>
  </si>
  <si>
    <t>ヨシイ</t>
    <phoneticPr fontId="2"/>
  </si>
  <si>
    <t>未幸</t>
    <rPh sb="0" eb="2">
      <t>ミユキ</t>
    </rPh>
    <phoneticPr fontId="2"/>
  </si>
  <si>
    <t>紗空</t>
    <rPh sb="0" eb="1">
      <t>サ</t>
    </rPh>
    <rPh sb="1" eb="2">
      <t>ソラ</t>
    </rPh>
    <phoneticPr fontId="2"/>
  </si>
  <si>
    <t>サラ</t>
    <phoneticPr fontId="2"/>
  </si>
  <si>
    <t>ヤマグチ</t>
    <phoneticPr fontId="2"/>
  </si>
  <si>
    <t>山口</t>
    <rPh sb="0" eb="2">
      <t>ヤマグチ</t>
    </rPh>
    <phoneticPr fontId="2"/>
  </si>
  <si>
    <t>印西市立滝野小学校</t>
    <rPh sb="0" eb="4">
      <t>インザイシリツ</t>
    </rPh>
    <rPh sb="4" eb="9">
      <t>タキノショウガッコウ</t>
    </rPh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</si>
  <si>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</si>
  <si>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千葉県佐倉市田町157-3</t>
    <rPh sb="0" eb="3">
      <t>チバケン</t>
    </rPh>
    <phoneticPr fontId="2"/>
  </si>
  <si>
    <t>285</t>
    <phoneticPr fontId="2"/>
  </si>
  <si>
    <t>００１２</t>
    <phoneticPr fontId="2"/>
  </si>
  <si>
    <t>０９０</t>
    <phoneticPr fontId="2"/>
  </si>
  <si>
    <t>１０５０</t>
    <phoneticPr fontId="2"/>
  </si>
  <si>
    <t>４９９９</t>
    <phoneticPr fontId="2"/>
  </si>
  <si>
    <t>成田市立美郷台小学校</t>
    <rPh sb="0" eb="4">
      <t>ナリタシリツ</t>
    </rPh>
    <phoneticPr fontId="2"/>
  </si>
  <si>
    <t>印西市立内野小学校</t>
    <rPh sb="0" eb="4">
      <t>インザイシリツ</t>
    </rPh>
    <phoneticPr fontId="2"/>
  </si>
  <si>
    <t>佐倉市立佐倉小学校</t>
    <rPh sb="0" eb="4">
      <t>サクラシリツ</t>
    </rPh>
    <phoneticPr fontId="2"/>
  </si>
  <si>
    <t>九十九里町立九十九里小学校</t>
    <rPh sb="0" eb="6">
      <t>クジュウクリチョウリツ</t>
    </rPh>
    <phoneticPr fontId="2"/>
  </si>
  <si>
    <t>旭市立嚶鳴小学校</t>
    <rPh sb="0" eb="3">
      <t>アサヒシリツ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</si>
</sst>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Yu Gothic"/>
      <family val="2"/>
      <charset val="128"/>
    </font>
    <font>
      <sz val="11"/>
      <color rgb="FF000000"/>
      <name val="ＭＳ 明朝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8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6" zoomScaleNormal="100" workbookViewId="0">
      <selection activeCell="Y28" sqref="Y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30" t="s">
        <v>115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</row>
    <row r="2" spans="1:51" ht="14.5" customHeight="1">
      <c r="A2" s="121" t="s">
        <v>121</v>
      </c>
      <c r="B2" s="122"/>
      <c r="C2" s="123" t="s">
        <v>133</v>
      </c>
      <c r="D2" s="124"/>
      <c r="E2" s="124"/>
      <c r="F2" s="124"/>
      <c r="G2" s="124"/>
      <c r="H2" s="124"/>
      <c r="I2" s="125"/>
      <c r="J2" s="95" t="s">
        <v>119</v>
      </c>
      <c r="K2" s="235"/>
      <c r="L2" s="235"/>
      <c r="M2" s="235"/>
      <c r="N2" s="235"/>
      <c r="O2" s="236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32" t="s">
        <v>93</v>
      </c>
      <c r="K3" s="233"/>
      <c r="L3" s="233"/>
      <c r="M3" s="233"/>
      <c r="N3" s="233"/>
      <c r="O3" s="234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9" t="s">
        <v>118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44" t="s">
        <v>123</v>
      </c>
      <c r="B4" s="245"/>
      <c r="C4" s="237">
        <v>430759328</v>
      </c>
      <c r="D4" s="238"/>
      <c r="E4" s="238"/>
      <c r="F4" s="238"/>
      <c r="G4" s="238"/>
      <c r="H4" s="238"/>
      <c r="I4" s="239"/>
      <c r="J4" s="248" t="s">
        <v>117</v>
      </c>
      <c r="K4" s="249"/>
      <c r="L4" s="249"/>
      <c r="M4" s="249"/>
      <c r="N4" s="249"/>
      <c r="O4" s="250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6" t="s">
        <v>116</v>
      </c>
      <c r="B5" s="247"/>
      <c r="C5" s="240">
        <v>434101428</v>
      </c>
      <c r="D5" s="241"/>
      <c r="E5" s="241"/>
      <c r="F5" s="241"/>
      <c r="G5" s="241"/>
      <c r="H5" s="241"/>
      <c r="I5" s="242"/>
      <c r="J5" s="209"/>
      <c r="K5" s="209"/>
      <c r="L5" s="209"/>
      <c r="M5" s="209"/>
      <c r="N5" s="209"/>
      <c r="O5" s="209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2" t="s">
        <v>107</v>
      </c>
      <c r="D6" s="153"/>
      <c r="E6" s="154" t="s">
        <v>108</v>
      </c>
      <c r="F6" s="155"/>
      <c r="G6" s="210" t="s">
        <v>81</v>
      </c>
      <c r="H6" s="210"/>
      <c r="I6" s="210"/>
      <c r="J6" s="210" t="s">
        <v>2</v>
      </c>
      <c r="K6" s="210"/>
      <c r="L6" s="210"/>
      <c r="M6" s="210" t="s">
        <v>3</v>
      </c>
      <c r="N6" s="210"/>
      <c r="O6" s="210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7"/>
      <c r="B7" s="148"/>
      <c r="C7" s="113" t="s">
        <v>138</v>
      </c>
      <c r="D7" s="114"/>
      <c r="E7" s="115" t="s">
        <v>139</v>
      </c>
      <c r="F7" s="116"/>
      <c r="G7" s="212">
        <v>506039353</v>
      </c>
      <c r="H7" s="212"/>
      <c r="I7" s="212"/>
      <c r="J7" s="211" t="s">
        <v>149</v>
      </c>
      <c r="K7" s="212"/>
      <c r="L7" s="212"/>
      <c r="M7" s="211" t="s">
        <v>150</v>
      </c>
      <c r="N7" s="212"/>
      <c r="O7" s="212"/>
      <c r="P7" s="182" t="s">
        <v>7</v>
      </c>
      <c r="Q7" s="183"/>
      <c r="R7" s="150" t="s">
        <v>151</v>
      </c>
      <c r="S7" s="151"/>
      <c r="T7" s="151"/>
      <c r="U7" s="151"/>
      <c r="V7" s="30" t="s">
        <v>8</v>
      </c>
      <c r="W7" s="139" t="s">
        <v>152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2" t="s">
        <v>158</v>
      </c>
      <c r="AM7" s="63"/>
      <c r="AN7" s="63"/>
      <c r="AO7" s="63"/>
      <c r="AP7" s="63"/>
      <c r="AQ7" s="63"/>
      <c r="AR7" s="63"/>
      <c r="AS7" s="39" t="s">
        <v>10</v>
      </c>
      <c r="AT7" s="56">
        <v>60</v>
      </c>
    </row>
    <row r="8" spans="1:51" ht="18" customHeight="1">
      <c r="A8" s="77"/>
      <c r="B8" s="148"/>
      <c r="C8" s="117" t="s">
        <v>137</v>
      </c>
      <c r="D8" s="118"/>
      <c r="E8" s="119" t="s">
        <v>140</v>
      </c>
      <c r="F8" s="120"/>
      <c r="G8" s="212"/>
      <c r="H8" s="212"/>
      <c r="I8" s="212"/>
      <c r="J8" s="212"/>
      <c r="K8" s="212"/>
      <c r="L8" s="212"/>
      <c r="M8" s="212"/>
      <c r="N8" s="212"/>
      <c r="O8" s="212"/>
      <c r="P8" s="213" t="s">
        <v>153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159</v>
      </c>
      <c r="AL8" s="65"/>
      <c r="AM8" s="65"/>
      <c r="AN8" s="65"/>
      <c r="AO8" s="40" t="s">
        <v>11</v>
      </c>
      <c r="AP8" s="66" t="s">
        <v>160</v>
      </c>
      <c r="AQ8" s="65"/>
      <c r="AR8" s="65"/>
      <c r="AS8" s="67"/>
      <c r="AT8" s="56"/>
    </row>
    <row r="9" spans="1:51" ht="14.5" customHeight="1">
      <c r="A9" s="77" t="s">
        <v>82</v>
      </c>
      <c r="B9" s="148"/>
      <c r="C9" s="113" t="s">
        <v>142</v>
      </c>
      <c r="D9" s="114"/>
      <c r="E9" s="115" t="s">
        <v>143</v>
      </c>
      <c r="F9" s="116"/>
      <c r="G9" s="212">
        <v>518152666</v>
      </c>
      <c r="H9" s="212"/>
      <c r="I9" s="212"/>
      <c r="J9" s="212"/>
      <c r="K9" s="212"/>
      <c r="L9" s="212"/>
      <c r="M9" s="212"/>
      <c r="N9" s="212"/>
      <c r="O9" s="212"/>
      <c r="P9" s="182" t="s">
        <v>7</v>
      </c>
      <c r="Q9" s="183"/>
      <c r="R9" s="150" t="s">
        <v>154</v>
      </c>
      <c r="S9" s="151"/>
      <c r="T9" s="151"/>
      <c r="U9" s="151"/>
      <c r="V9" s="30" t="s">
        <v>8</v>
      </c>
      <c r="W9" s="139" t="s">
        <v>155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2" t="s">
        <v>158</v>
      </c>
      <c r="AM9" s="63"/>
      <c r="AN9" s="63"/>
      <c r="AO9" s="63"/>
      <c r="AP9" s="63"/>
      <c r="AQ9" s="63"/>
      <c r="AR9" s="63"/>
      <c r="AS9" s="39" t="s">
        <v>126</v>
      </c>
      <c r="AT9" s="57">
        <v>33</v>
      </c>
    </row>
    <row r="10" spans="1:51" ht="18" customHeight="1">
      <c r="A10" s="77"/>
      <c r="B10" s="148"/>
      <c r="C10" s="117" t="s">
        <v>141</v>
      </c>
      <c r="D10" s="118"/>
      <c r="E10" s="119" t="s">
        <v>144</v>
      </c>
      <c r="F10" s="120"/>
      <c r="G10" s="212"/>
      <c r="H10" s="212"/>
      <c r="I10" s="212"/>
      <c r="J10" s="212"/>
      <c r="K10" s="212"/>
      <c r="L10" s="212"/>
      <c r="M10" s="212"/>
      <c r="N10" s="212"/>
      <c r="O10" s="212"/>
      <c r="P10" s="142" t="s">
        <v>156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4" t="s">
        <v>162</v>
      </c>
      <c r="AL10" s="65"/>
      <c r="AM10" s="65"/>
      <c r="AN10" s="65"/>
      <c r="AO10" s="40" t="s">
        <v>127</v>
      </c>
      <c r="AP10" s="66" t="s">
        <v>161</v>
      </c>
      <c r="AQ10" s="65"/>
      <c r="AR10" s="65"/>
      <c r="AS10" s="67"/>
      <c r="AT10" s="57"/>
    </row>
    <row r="11" spans="1:51" ht="14.5" customHeight="1">
      <c r="A11" s="77" t="s">
        <v>83</v>
      </c>
      <c r="B11" s="148"/>
      <c r="C11" s="113" t="s">
        <v>146</v>
      </c>
      <c r="D11" s="114"/>
      <c r="E11" s="115" t="s">
        <v>147</v>
      </c>
      <c r="F11" s="116"/>
      <c r="G11" s="212">
        <v>522151099</v>
      </c>
      <c r="H11" s="212"/>
      <c r="I11" s="212"/>
      <c r="J11" s="212"/>
      <c r="K11" s="212"/>
      <c r="L11" s="212"/>
      <c r="M11" s="212"/>
      <c r="N11" s="212"/>
      <c r="O11" s="212"/>
      <c r="P11" s="182" t="s">
        <v>7</v>
      </c>
      <c r="Q11" s="183"/>
      <c r="R11" s="151" t="s">
        <v>215</v>
      </c>
      <c r="S11" s="151"/>
      <c r="T11" s="151"/>
      <c r="U11" s="151"/>
      <c r="V11" s="30" t="s">
        <v>8</v>
      </c>
      <c r="W11" s="139" t="s">
        <v>216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3" t="s">
        <v>217</v>
      </c>
      <c r="AM11" s="63"/>
      <c r="AN11" s="63"/>
      <c r="AO11" s="63"/>
      <c r="AP11" s="63"/>
      <c r="AQ11" s="63"/>
      <c r="AR11" s="63"/>
      <c r="AS11" s="39" t="s">
        <v>126</v>
      </c>
      <c r="AT11" s="57">
        <v>43</v>
      </c>
    </row>
    <row r="12" spans="1:51" ht="18" customHeight="1">
      <c r="A12" s="77"/>
      <c r="B12" s="148"/>
      <c r="C12" s="117" t="s">
        <v>145</v>
      </c>
      <c r="D12" s="118"/>
      <c r="E12" s="119" t="s">
        <v>148</v>
      </c>
      <c r="F12" s="120"/>
      <c r="G12" s="212"/>
      <c r="H12" s="212"/>
      <c r="I12" s="212"/>
      <c r="J12" s="212"/>
      <c r="K12" s="212"/>
      <c r="L12" s="212"/>
      <c r="M12" s="212"/>
      <c r="N12" s="212"/>
      <c r="O12" s="212"/>
      <c r="P12" s="142" t="s">
        <v>214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64" t="s">
        <v>218</v>
      </c>
      <c r="AL12" s="65"/>
      <c r="AM12" s="65"/>
      <c r="AN12" s="65"/>
      <c r="AO12" s="40" t="s">
        <v>127</v>
      </c>
      <c r="AP12" s="66" t="s">
        <v>219</v>
      </c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13" t="s">
        <v>138</v>
      </c>
      <c r="D13" s="114"/>
      <c r="E13" s="115" t="s">
        <v>139</v>
      </c>
      <c r="F13" s="116"/>
      <c r="G13" s="218"/>
      <c r="H13" s="218"/>
      <c r="I13" s="218"/>
      <c r="J13" s="218"/>
      <c r="K13" s="218"/>
      <c r="L13" s="218"/>
      <c r="M13" s="218"/>
      <c r="N13" s="218"/>
      <c r="O13" s="218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7"/>
      <c r="B14" s="148"/>
      <c r="C14" s="117" t="s">
        <v>137</v>
      </c>
      <c r="D14" s="118"/>
      <c r="E14" s="119" t="s">
        <v>140</v>
      </c>
      <c r="F14" s="120"/>
      <c r="G14" s="218"/>
      <c r="H14" s="218"/>
      <c r="I14" s="218"/>
      <c r="J14" s="218"/>
      <c r="K14" s="218"/>
      <c r="L14" s="218"/>
      <c r="M14" s="218"/>
      <c r="N14" s="218"/>
      <c r="O14" s="218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19" t="s">
        <v>98</v>
      </c>
      <c r="B15" s="148"/>
      <c r="C15" s="113" t="s">
        <v>142</v>
      </c>
      <c r="D15" s="114"/>
      <c r="E15" s="115" t="s">
        <v>143</v>
      </c>
      <c r="F15" s="116"/>
      <c r="G15" s="218"/>
      <c r="H15" s="218"/>
      <c r="I15" s="218"/>
      <c r="J15" s="218"/>
      <c r="K15" s="218"/>
      <c r="L15" s="218"/>
      <c r="M15" s="218"/>
      <c r="N15" s="218"/>
      <c r="O15" s="218"/>
      <c r="P15" s="182" t="s">
        <v>7</v>
      </c>
      <c r="Q15" s="183"/>
      <c r="R15" s="150" t="s">
        <v>154</v>
      </c>
      <c r="S15" s="151"/>
      <c r="T15" s="151"/>
      <c r="U15" s="151"/>
      <c r="V15" s="29" t="s">
        <v>8</v>
      </c>
      <c r="W15" s="139" t="s">
        <v>155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158</v>
      </c>
      <c r="AM15" s="63"/>
      <c r="AN15" s="63"/>
      <c r="AO15" s="63"/>
      <c r="AP15" s="63"/>
      <c r="AQ15" s="63"/>
      <c r="AR15" s="63"/>
      <c r="AS15" s="39" t="s">
        <v>126</v>
      </c>
      <c r="AT15" s="57">
        <v>33</v>
      </c>
    </row>
    <row r="16" spans="1:51" ht="18" customHeight="1">
      <c r="A16" s="77"/>
      <c r="B16" s="148"/>
      <c r="C16" s="117" t="s">
        <v>141</v>
      </c>
      <c r="D16" s="118"/>
      <c r="E16" s="119" t="s">
        <v>144</v>
      </c>
      <c r="F16" s="120"/>
      <c r="G16" s="218"/>
      <c r="H16" s="218"/>
      <c r="I16" s="218"/>
      <c r="J16" s="218"/>
      <c r="K16" s="218"/>
      <c r="L16" s="218"/>
      <c r="M16" s="218"/>
      <c r="N16" s="218"/>
      <c r="O16" s="218"/>
      <c r="P16" s="142" t="s">
        <v>157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162</v>
      </c>
      <c r="AL16" s="65"/>
      <c r="AM16" s="65"/>
      <c r="AN16" s="65"/>
      <c r="AO16" s="40" t="s">
        <v>127</v>
      </c>
      <c r="AP16" s="66" t="s">
        <v>161</v>
      </c>
      <c r="AQ16" s="65"/>
      <c r="AR16" s="65"/>
      <c r="AS16" s="67"/>
      <c r="AT16" s="57"/>
    </row>
    <row r="17" spans="1:46">
      <c r="A17" s="77" t="s">
        <v>0</v>
      </c>
      <c r="B17" s="148"/>
      <c r="C17" s="202" t="str">
        <f>IF(P16="","",P16)</f>
        <v>千葉県成田市吾妻1－33－7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8"/>
      <c r="C19" s="202" t="str">
        <f>IF(AL15="","",AL15&amp;"-"&amp;AK16&amp;"-"&amp;AP16)</f>
        <v>０８０-２３７８-４１２２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8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85</v>
      </c>
      <c r="B21" s="148"/>
      <c r="C21" s="228"/>
      <c r="D21" s="220"/>
      <c r="E21" s="220"/>
      <c r="F21" s="220"/>
      <c r="G21" s="220"/>
      <c r="H21" s="22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43"/>
      <c r="C22" s="229"/>
      <c r="D22" s="221"/>
      <c r="E22" s="221"/>
      <c r="F22" s="221"/>
      <c r="G22" s="221"/>
      <c r="H22" s="22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6" t="s">
        <v>130</v>
      </c>
      <c r="B23" s="146" t="s">
        <v>86</v>
      </c>
      <c r="C23" s="203" t="s">
        <v>105</v>
      </c>
      <c r="D23" s="204"/>
      <c r="E23" s="205" t="s">
        <v>106</v>
      </c>
      <c r="F23" s="206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17"/>
      <c r="B24" s="148"/>
      <c r="C24" s="191" t="s">
        <v>103</v>
      </c>
      <c r="D24" s="192"/>
      <c r="E24" s="193" t="s">
        <v>104</v>
      </c>
      <c r="F24" s="194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208" t="s">
        <v>188</v>
      </c>
      <c r="C25" s="113" t="s">
        <v>163</v>
      </c>
      <c r="D25" s="114"/>
      <c r="E25" s="115" t="s">
        <v>164</v>
      </c>
      <c r="F25" s="116"/>
      <c r="G25" s="100">
        <v>5</v>
      </c>
      <c r="H25" s="101"/>
      <c r="I25" s="104" t="s">
        <v>223</v>
      </c>
      <c r="J25" s="105"/>
      <c r="K25" s="105"/>
      <c r="L25" s="101"/>
      <c r="M25" s="100">
        <v>519776526</v>
      </c>
      <c r="N25" s="105"/>
      <c r="O25" s="101"/>
      <c r="P25" s="100">
        <v>148</v>
      </c>
      <c r="Q25" s="105"/>
      <c r="R25" s="105"/>
      <c r="S25" s="105"/>
      <c r="T25" s="107"/>
      <c r="U25" s="1"/>
      <c r="V25" s="1"/>
      <c r="W25" s="1"/>
      <c r="X25" s="1"/>
      <c r="Y25" s="222">
        <v>6</v>
      </c>
      <c r="Z25" s="223"/>
      <c r="AA25" s="223"/>
      <c r="AB25" s="223"/>
      <c r="AC25" s="223"/>
      <c r="AD25" s="223"/>
      <c r="AE25" s="223"/>
      <c r="AF25" s="223"/>
      <c r="AG25" s="2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17" t="s">
        <v>165</v>
      </c>
      <c r="D26" s="118"/>
      <c r="E26" s="119" t="s">
        <v>166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5"/>
      <c r="Z26" s="226"/>
      <c r="AA26" s="226"/>
      <c r="AB26" s="226"/>
      <c r="AC26" s="226"/>
      <c r="AD26" s="226"/>
      <c r="AE26" s="226"/>
      <c r="AF26" s="226"/>
      <c r="AG26" s="2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13" t="s">
        <v>183</v>
      </c>
      <c r="D27" s="114"/>
      <c r="E27" s="115" t="s">
        <v>184</v>
      </c>
      <c r="F27" s="116"/>
      <c r="G27" s="100">
        <v>4</v>
      </c>
      <c r="H27" s="101"/>
      <c r="I27" s="104" t="s">
        <v>185</v>
      </c>
      <c r="J27" s="105"/>
      <c r="K27" s="105"/>
      <c r="L27" s="101"/>
      <c r="M27" s="100">
        <v>519034022</v>
      </c>
      <c r="N27" s="105"/>
      <c r="O27" s="101"/>
      <c r="P27" s="100">
        <v>158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17" t="s">
        <v>186</v>
      </c>
      <c r="D28" s="118"/>
      <c r="E28" s="119" t="s">
        <v>187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13" t="s">
        <v>179</v>
      </c>
      <c r="D29" s="114"/>
      <c r="E29" s="115" t="s">
        <v>180</v>
      </c>
      <c r="F29" s="116"/>
      <c r="G29" s="100">
        <v>4</v>
      </c>
      <c r="H29" s="101"/>
      <c r="I29" s="214" t="s">
        <v>220</v>
      </c>
      <c r="J29" s="105"/>
      <c r="K29" s="105"/>
      <c r="L29" s="101"/>
      <c r="M29" s="100">
        <v>520910612</v>
      </c>
      <c r="N29" s="105"/>
      <c r="O29" s="101"/>
      <c r="P29" s="100">
        <v>138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17" t="s">
        <v>181</v>
      </c>
      <c r="D30" s="118"/>
      <c r="E30" s="119" t="s">
        <v>182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13" t="s">
        <v>167</v>
      </c>
      <c r="D31" s="114"/>
      <c r="E31" s="115" t="s">
        <v>168</v>
      </c>
      <c r="F31" s="116"/>
      <c r="G31" s="100">
        <v>4</v>
      </c>
      <c r="H31" s="101"/>
      <c r="I31" s="104" t="s">
        <v>224</v>
      </c>
      <c r="J31" s="105"/>
      <c r="K31" s="105"/>
      <c r="L31" s="101"/>
      <c r="M31" s="100">
        <v>519258381</v>
      </c>
      <c r="N31" s="105"/>
      <c r="O31" s="101"/>
      <c r="P31" s="100">
        <v>138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17" t="s">
        <v>169</v>
      </c>
      <c r="D32" s="118"/>
      <c r="E32" s="119" t="s">
        <v>170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84" t="s">
        <v>171</v>
      </c>
      <c r="D33" s="114"/>
      <c r="E33" s="207" t="s">
        <v>172</v>
      </c>
      <c r="F33" s="116"/>
      <c r="G33" s="100">
        <v>4</v>
      </c>
      <c r="H33" s="101"/>
      <c r="I33" s="215" t="s">
        <v>221</v>
      </c>
      <c r="J33" s="105"/>
      <c r="K33" s="105"/>
      <c r="L33" s="101"/>
      <c r="M33" s="100">
        <v>519875588</v>
      </c>
      <c r="N33" s="105"/>
      <c r="O33" s="101"/>
      <c r="P33" s="100">
        <v>139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17" t="s">
        <v>173</v>
      </c>
      <c r="D34" s="118"/>
      <c r="E34" s="119" t="s">
        <v>174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13" t="s">
        <v>175</v>
      </c>
      <c r="D35" s="114"/>
      <c r="E35" s="115" t="s">
        <v>176</v>
      </c>
      <c r="F35" s="116"/>
      <c r="G35" s="100">
        <v>4</v>
      </c>
      <c r="H35" s="101"/>
      <c r="I35" s="104" t="s">
        <v>222</v>
      </c>
      <c r="J35" s="105"/>
      <c r="K35" s="105"/>
      <c r="L35" s="101"/>
      <c r="M35" s="100">
        <v>519875571</v>
      </c>
      <c r="N35" s="105"/>
      <c r="O35" s="101"/>
      <c r="P35" s="100">
        <v>145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17" t="s">
        <v>177</v>
      </c>
      <c r="D36" s="118"/>
      <c r="E36" s="119" t="s">
        <v>178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199</v>
      </c>
      <c r="D37" s="114"/>
      <c r="E37" s="115" t="s">
        <v>200</v>
      </c>
      <c r="F37" s="116"/>
      <c r="G37" s="100">
        <v>4</v>
      </c>
      <c r="H37" s="101"/>
      <c r="I37" s="104" t="s">
        <v>201</v>
      </c>
      <c r="J37" s="105"/>
      <c r="K37" s="105"/>
      <c r="L37" s="101"/>
      <c r="M37" s="100">
        <v>519569296</v>
      </c>
      <c r="N37" s="105"/>
      <c r="O37" s="101"/>
      <c r="P37" s="100">
        <v>140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7" t="s">
        <v>202</v>
      </c>
      <c r="D38" s="118"/>
      <c r="E38" s="119" t="s">
        <v>203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189</v>
      </c>
      <c r="D39" s="114"/>
      <c r="E39" s="115" t="s">
        <v>190</v>
      </c>
      <c r="F39" s="116"/>
      <c r="G39" s="100">
        <v>3</v>
      </c>
      <c r="H39" s="101"/>
      <c r="I39" s="104" t="s">
        <v>191</v>
      </c>
      <c r="J39" s="105"/>
      <c r="K39" s="105"/>
      <c r="L39" s="101"/>
      <c r="M39" s="100">
        <v>520108354</v>
      </c>
      <c r="N39" s="105"/>
      <c r="O39" s="101"/>
      <c r="P39" s="100">
        <v>130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7" t="s">
        <v>192</v>
      </c>
      <c r="D40" s="118"/>
      <c r="E40" s="119" t="s">
        <v>193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206</v>
      </c>
      <c r="D41" s="114"/>
      <c r="E41" s="115" t="s">
        <v>147</v>
      </c>
      <c r="F41" s="116"/>
      <c r="G41" s="100">
        <v>3</v>
      </c>
      <c r="H41" s="101"/>
      <c r="I41" s="104" t="s">
        <v>204</v>
      </c>
      <c r="J41" s="105"/>
      <c r="K41" s="105"/>
      <c r="L41" s="101"/>
      <c r="M41" s="100">
        <v>522897805</v>
      </c>
      <c r="N41" s="105"/>
      <c r="O41" s="101"/>
      <c r="P41" s="100">
        <v>140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7" t="s">
        <v>205</v>
      </c>
      <c r="D42" s="118"/>
      <c r="E42" s="119" t="s">
        <v>207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 t="s">
        <v>194</v>
      </c>
      <c r="D43" s="114"/>
      <c r="E43" s="115" t="s">
        <v>195</v>
      </c>
      <c r="F43" s="116"/>
      <c r="G43" s="100">
        <v>2</v>
      </c>
      <c r="H43" s="101"/>
      <c r="I43" s="104" t="s">
        <v>198</v>
      </c>
      <c r="J43" s="105"/>
      <c r="K43" s="105"/>
      <c r="L43" s="101"/>
      <c r="M43" s="100">
        <v>521490465</v>
      </c>
      <c r="N43" s="105"/>
      <c r="O43" s="101"/>
      <c r="P43" s="100">
        <v>127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7" t="s">
        <v>196</v>
      </c>
      <c r="D44" s="118"/>
      <c r="E44" s="119" t="s">
        <v>197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 t="s">
        <v>210</v>
      </c>
      <c r="D45" s="114"/>
      <c r="E45" s="115" t="s">
        <v>209</v>
      </c>
      <c r="F45" s="116"/>
      <c r="G45" s="100">
        <v>1</v>
      </c>
      <c r="H45" s="101"/>
      <c r="I45" s="104" t="s">
        <v>212</v>
      </c>
      <c r="J45" s="105"/>
      <c r="K45" s="105"/>
      <c r="L45" s="101"/>
      <c r="M45" s="100">
        <v>523047490</v>
      </c>
      <c r="N45" s="105"/>
      <c r="O45" s="101"/>
      <c r="P45" s="100">
        <v>114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7" t="s">
        <v>211</v>
      </c>
      <c r="D46" s="118"/>
      <c r="E46" s="119" t="s">
        <v>208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/>
      <c r="C47" s="198"/>
      <c r="D47" s="114"/>
      <c r="E47" s="114"/>
      <c r="F47" s="116"/>
      <c r="G47" s="100"/>
      <c r="H47" s="101"/>
      <c r="I47" s="100"/>
      <c r="J47" s="105"/>
      <c r="K47" s="105"/>
      <c r="L47" s="101"/>
      <c r="M47" s="100"/>
      <c r="N47" s="105"/>
      <c r="O47" s="101"/>
      <c r="P47" s="100"/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6"/>
      <c r="B48" s="197"/>
      <c r="C48" s="199"/>
      <c r="D48" s="200"/>
      <c r="E48" s="200"/>
      <c r="F48" s="201"/>
      <c r="G48" s="179"/>
      <c r="H48" s="195"/>
      <c r="I48" s="179"/>
      <c r="J48" s="180"/>
      <c r="K48" s="180"/>
      <c r="L48" s="195"/>
      <c r="M48" s="179"/>
      <c r="N48" s="180"/>
      <c r="O48" s="195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8" t="s">
        <v>213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81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1" t="s">
        <v>12</v>
      </c>
      <c r="B1" s="25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51"/>
      <c r="B2" s="25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2" t="s">
        <v>19</v>
      </c>
      <c r="B4" s="253"/>
      <c r="C4" s="253"/>
      <c r="D4" s="253"/>
      <c r="E4" s="253"/>
      <c r="F4" s="253"/>
      <c r="G4" s="254"/>
      <c r="H4" s="5" t="s">
        <v>20</v>
      </c>
      <c r="I4" s="5" t="s">
        <v>21</v>
      </c>
      <c r="J4" s="255" t="s">
        <v>70</v>
      </c>
      <c r="K4" s="253"/>
      <c r="L4" s="253"/>
      <c r="M4" s="253"/>
      <c r="N4" s="253"/>
      <c r="O4" s="253"/>
      <c r="P4" s="253"/>
      <c r="Q4" s="254"/>
    </row>
    <row r="5" spans="1:41" ht="72" customHeight="1" thickBot="1">
      <c r="A5" s="256"/>
      <c r="B5" s="257"/>
      <c r="C5" s="257"/>
      <c r="D5" s="257"/>
      <c r="E5" s="257"/>
      <c r="F5" s="257"/>
      <c r="G5" s="258"/>
      <c r="H5" s="9" t="str">
        <f>IF(入力!J3="","",入力!J3)</f>
        <v>男女混合</v>
      </c>
      <c r="I5" s="9">
        <f>入力!Y25</f>
        <v>6</v>
      </c>
      <c r="J5" s="259"/>
      <c r="K5" s="260"/>
      <c r="L5" s="260"/>
      <c r="M5" s="260"/>
      <c r="N5" s="260"/>
      <c r="O5" s="260"/>
      <c r="P5" s="260"/>
      <c r="Q5" s="26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>
        <f>IF(入力!C5="","",入力!C5)</f>
        <v>434101428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1606</v>
      </c>
      <c r="T16" s="13" t="str">
        <f>IF(入力!P8="","",入力!P8)</f>
        <v>千葉県印西市平賀学園台2－15－６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松﨑</v>
      </c>
      <c r="D17" s="13" t="str">
        <f>IF(入力!E10="","",入力!E10)</f>
        <v>菜津美</v>
      </c>
      <c r="E17" s="13" t="str">
        <f>IF(入力!C9="","",入力!C9)</f>
        <v>マツザキ</v>
      </c>
      <c r="F17" s="13" t="str">
        <f>IF(入力!E9="","",入力!E9)</f>
        <v>ナツミ</v>
      </c>
      <c r="G17" s="13">
        <f>IF(入力!G9="","",入力!G9)</f>
        <v>518152666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２８６</v>
      </c>
      <c r="S17" s="13" t="str">
        <f>IF(入力!W9="","",入力!W9)</f>
        <v>００１８</v>
      </c>
      <c r="T17" s="13" t="str">
        <f>IF(入力!P10="","",入力!P10)</f>
        <v>千葉県成田市吾妻1－33－7</v>
      </c>
      <c r="U17" s="13" t="str">
        <f>IF(入力!AL9="","",入力!AL9)</f>
        <v>０８０</v>
      </c>
      <c r="V17" s="13" t="str">
        <f>IF(入力!AK10="","",入力!AK10)</f>
        <v>２３７８</v>
      </c>
      <c r="W17" s="13" t="str">
        <f>IF(入力!AP10="","",入力!AP10)</f>
        <v>４１２２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柳</v>
      </c>
      <c r="D20" s="13" t="str">
        <f>IF(入力!E12="","",入力!E12)</f>
        <v>美由紀</v>
      </c>
      <c r="E20" s="13" t="str">
        <f>IF(入力!C11="","",入力!C11)</f>
        <v>ヤナギ</v>
      </c>
      <c r="F20" s="13" t="str">
        <f>IF(入力!E11="","",入力!E11)</f>
        <v>ミユキ</v>
      </c>
      <c r="G20" s="13">
        <f>IF(入力!G11="","",入力!G11)</f>
        <v>522151099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００１２</v>
      </c>
      <c r="T20" s="13" t="str">
        <f>IF(入力!P12="","",入力!P12)</f>
        <v>千葉県佐倉市田町157-3</v>
      </c>
      <c r="U20" s="13" t="str">
        <f>IF(入力!AL11="","",入力!AL11)</f>
        <v>０９０</v>
      </c>
      <c r="V20" s="13" t="str">
        <f>IF(入力!AK12="","",入力!AK12)</f>
        <v>１０５０</v>
      </c>
      <c r="W20" s="13" t="str">
        <f>IF(入力!AP12="","",入力!AP12)</f>
        <v>４９９９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>
        <f>IF(入力!AT15="","",入力!AT15)</f>
        <v>33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赤鳥</v>
      </c>
      <c r="D23" s="13" t="str">
        <f>IF(入力!$E$14="","",入力!$E$14)</f>
        <v>克彦</v>
      </c>
      <c r="E23" s="13" t="str">
        <f>IF(入力!$C$13="","",入力!$C$13)</f>
        <v>アカトリ</v>
      </c>
      <c r="F23" s="13" t="str">
        <f>IF(入力!$E$13="","",入力!$E$13)</f>
        <v>カツヒコ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藤平</v>
      </c>
      <c r="D24" s="54" t="str">
        <f>VLOOKUP($B$51,$A$53:$F$352,4)</f>
        <v>朗生</v>
      </c>
      <c r="E24" s="54" t="str">
        <f>VLOOKUP($B$51,$A$53:$F$352,5)</f>
        <v>フジヒラ</v>
      </c>
      <c r="F24" s="54" t="str">
        <f>VLOOKUP($B$51,$A$53:$F$352,6)</f>
        <v>ロイ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藤平</v>
      </c>
      <c r="D53" s="13" t="str">
        <f>IF(入力!E26="","",入力!E26)</f>
        <v>朗生</v>
      </c>
      <c r="E53" s="13" t="str">
        <f>IF(入力!C25="","",入力!C25)</f>
        <v>フジヒラ</v>
      </c>
      <c r="F53" s="13" t="str">
        <f>IF(入力!E25="","",入力!E25)</f>
        <v>ロイ</v>
      </c>
      <c r="G53" s="13">
        <f>IF(入力!M25="","",入力!M25)</f>
        <v>519776526</v>
      </c>
      <c r="H53" s="13" t="str">
        <f>IF(入力!I25="","",入力!I25)</f>
        <v>九十九里町立九十九里小学校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松﨑</v>
      </c>
      <c r="D54" s="13" t="str">
        <f>IF(入力!E28="","",入力!E28)</f>
        <v>芙羽</v>
      </c>
      <c r="E54" s="13" t="str">
        <f>IF(入力!C27="","",入力!C27)</f>
        <v>マツザキ</v>
      </c>
      <c r="F54" s="13" t="str">
        <f>IF(入力!E27="","",入力!E27)</f>
        <v>フウ</v>
      </c>
      <c r="G54" s="13">
        <f>IF(入力!M27="","",入力!M27)</f>
        <v>519034022</v>
      </c>
      <c r="H54" s="13" t="str">
        <f>IF(入力!I27="","",入力!I27)</f>
        <v>成田市立吾妻小学校</v>
      </c>
      <c r="I54" s="13">
        <f>IF(入力!G27="","",入力!G27)</f>
        <v>4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根本</v>
      </c>
      <c r="D55" s="13" t="str">
        <f>IF(入力!E30="","",入力!E30)</f>
        <v>一颯</v>
      </c>
      <c r="E55" s="13" t="str">
        <f>IF(入力!C29="","",入力!C29)</f>
        <v>ネモト</v>
      </c>
      <c r="F55" s="13" t="str">
        <f>IF(入力!E29="","",入力!E29)</f>
        <v>イブキ</v>
      </c>
      <c r="G55" s="13">
        <f>IF(入力!M29="","",入力!M29)</f>
        <v>520910612</v>
      </c>
      <c r="H55" s="13" t="str">
        <f>IF(入力!I29="","",入力!I29)</f>
        <v>成田市立美郷台小学校</v>
      </c>
      <c r="I55" s="13">
        <f>IF(入力!G29="","",入力!G29)</f>
        <v>4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長谷川</v>
      </c>
      <c r="D56" s="13" t="str">
        <f>IF(入力!E32="","",入力!E32)</f>
        <v>翔海</v>
      </c>
      <c r="E56" s="13" t="str">
        <f>IF(入力!C31="","",入力!C31)</f>
        <v>ハセガワ</v>
      </c>
      <c r="F56" s="13" t="str">
        <f>IF(入力!E31="","",入力!E31)</f>
        <v>ショウ</v>
      </c>
      <c r="G56" s="13">
        <f>IF(入力!M31="","",入力!M31)</f>
        <v>519258381</v>
      </c>
      <c r="H56" s="13" t="str">
        <f>IF(入力!I31="","",入力!I31)</f>
        <v>旭市立嚶鳴小学校</v>
      </c>
      <c r="I56" s="13">
        <f>IF(入力!G31="","",入力!G31)</f>
        <v>4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鬼塚</v>
      </c>
      <c r="D57" s="13" t="str">
        <f>IF(入力!E34="","",入力!E34)</f>
        <v>瑛士</v>
      </c>
      <c r="E57" s="13" t="str">
        <f>IF(入力!C33="","",入力!C33)</f>
        <v>オニヅカ</v>
      </c>
      <c r="F57" s="13" t="str">
        <f>IF(入力!E33="","",入力!E33)</f>
        <v>エイジ</v>
      </c>
      <c r="G57" s="13">
        <f>IF(入力!M33="","",入力!M33)</f>
        <v>519875588</v>
      </c>
      <c r="H57" s="13" t="str">
        <f>IF(入力!I33="","",入力!I33)</f>
        <v>印西市立内野小学校</v>
      </c>
      <c r="I57" s="13">
        <f>IF(入力!G33="","",入力!G33)</f>
        <v>4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柳</v>
      </c>
      <c r="D58" s="13" t="str">
        <f>IF(入力!E36="","",入力!E36)</f>
        <v>俊佑</v>
      </c>
      <c r="E58" s="13" t="str">
        <f>IF(入力!C35="","",入力!C35)</f>
        <v>ヤナギ</v>
      </c>
      <c r="F58" s="13" t="str">
        <f>IF(入力!E35="","",入力!E35)</f>
        <v>シュンスケ</v>
      </c>
      <c r="G58" s="13">
        <f>IF(入力!M35="","",入力!M35)</f>
        <v>519875571</v>
      </c>
      <c r="H58" s="13" t="str">
        <f>IF(入力!I35="","",入力!I35)</f>
        <v>佐倉市立佐倉小学校</v>
      </c>
      <c r="I58" s="13">
        <f>IF(入力!G35="","",入力!G35)</f>
        <v>4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齊藤</v>
      </c>
      <c r="D59" s="13" t="str">
        <f>IF(入力!E38="","",入力!E38)</f>
        <v>恵理</v>
      </c>
      <c r="E59" s="13" t="str">
        <f>IF(入力!C37="","",入力!C37)</f>
        <v>サイトウ</v>
      </c>
      <c r="F59" s="13" t="str">
        <f>IF(入力!E37="","",入力!E37)</f>
        <v>エリ</v>
      </c>
      <c r="G59" s="13">
        <f>IF(入力!M37="","",入力!M37)</f>
        <v>519569296</v>
      </c>
      <c r="H59" s="13" t="str">
        <f>IF(入力!I37="","",入力!I37)</f>
        <v>印西市立平賀小学校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工藤</v>
      </c>
      <c r="D60" s="13" t="str">
        <f>IF(入力!E40="","",入力!E40)</f>
        <v>叶愛</v>
      </c>
      <c r="E60" s="13" t="str">
        <f>IF(入力!C39="","",入力!C39)</f>
        <v>クドウ</v>
      </c>
      <c r="F60" s="13" t="str">
        <f>IF(入力!E39="","",入力!E39)</f>
        <v>ノア</v>
      </c>
      <c r="G60" s="13">
        <f>IF(入力!M39="","",入力!M39)</f>
        <v>520108354</v>
      </c>
      <c r="H60" s="13" t="str">
        <f>IF(入力!I39="","",入力!I39)</f>
        <v>佐倉市立印南小学校</v>
      </c>
      <c r="I60" s="13">
        <f>IF(入力!G39="","",入力!G39)</f>
        <v>3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吉井</v>
      </c>
      <c r="D61" s="13" t="str">
        <f>IF(入力!E42="","",入力!E42)</f>
        <v>未幸</v>
      </c>
      <c r="E61" s="13" t="str">
        <f>IF(入力!C41="","",入力!C41)</f>
        <v>ヨシイ</v>
      </c>
      <c r="F61" s="13" t="str">
        <f>IF(入力!E41="","",入力!E41)</f>
        <v>ミユキ</v>
      </c>
      <c r="G61" s="13">
        <f>IF(入力!M41="","",入力!M41)</f>
        <v>522897805</v>
      </c>
      <c r="H61" s="13" t="str">
        <f>IF(入力!I41="","",入力!I41)</f>
        <v>栄町立安食台小学校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毛利</v>
      </c>
      <c r="D62" s="13" t="str">
        <f>IF(入力!E44="","",入力!E44)</f>
        <v>芽衣</v>
      </c>
      <c r="E62" s="13" t="str">
        <f>IF(入力!C43="","",入力!C43)</f>
        <v>モウリ</v>
      </c>
      <c r="F62" s="13" t="str">
        <f>IF(入力!E43="","",入力!E43)</f>
        <v>メイ</v>
      </c>
      <c r="G62" s="13">
        <f>IF(入力!M43="","",入力!M43)</f>
        <v>521490465</v>
      </c>
      <c r="H62" s="13" t="str">
        <f>IF(入力!I43="","",入力!I43)</f>
        <v>印西市立木刈小学校</v>
      </c>
      <c r="I62" s="13">
        <f>IF(入力!G43="","",入力!G43)</f>
        <v>2</v>
      </c>
      <c r="J62" s="13">
        <f>IF(入力!P43="","",入力!P43)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山口</v>
      </c>
      <c r="D63" s="13" t="str">
        <f>IF(入力!E46="","",入力!E46)</f>
        <v>紗空</v>
      </c>
      <c r="E63" s="13" t="str">
        <f>IF(入力!C45="","",入力!C45)</f>
        <v>ヤマグチ</v>
      </c>
      <c r="F63" s="13" t="str">
        <f>IF(入力!E45="","",入力!E45)</f>
        <v>サラ</v>
      </c>
      <c r="G63" s="13">
        <f>IF(入力!M45="","",入力!M45)</f>
        <v>523047490</v>
      </c>
      <c r="H63" s="13" t="str">
        <f>IF(入力!I45="","",入力!I45)</f>
        <v>印西市立滝野小学校</v>
      </c>
      <c r="I63" s="13">
        <f>IF(入力!G45="","",入力!G45)</f>
        <v>1</v>
      </c>
      <c r="J63" s="13">
        <f>IF(入力!P45="","",入力!P45)</f>
        <v>114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2023-01-23T11:32:22Z</dcterms:modified>
</cp:coreProperties>
</file>