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6f47bc402e1137/デスクトップ/移動用/"/>
    </mc:Choice>
  </mc:AlternateContent>
  <xr:revisionPtr revIDLastSave="6" documentId="13_ncr:1_{5F2E76C4-A2C3-477C-B63B-0DB12945FC7A}" xr6:coauthVersionLast="47" xr6:coauthVersionMax="47" xr10:uidLastSave="{B66B5794-6977-455F-B5B2-3E0BF70DB84B}"/>
  <workbookProtection lockStructure="1"/>
  <bookViews>
    <workbookView xWindow="1605" yWindow="630" windowWidth="18510" windowHeight="975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<sst xmlns="http://schemas.openxmlformats.org/spreadsheetml/2006/main" count="300" uniqueCount="226">
  <si>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</si>
  <si>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</si>
  <si>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</si>
  <si>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</si>
  <si>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</si>
  <si>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</si>
  <si>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</si>
  <si>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</si>
  <si>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</si>
  <si>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</si>
  <si>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</si>
  <si>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</si>
  <si>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</si>
  <si>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</si>
  <si>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</si>
  <si>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</si>
  <si>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</si>
  <si>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</si>
  <si>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</si>
  <si>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</si>
  <si>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</si>
  <si>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</si>
  <si>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</si>
  <si>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</si>
  <si>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</si>
  <si>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</si>
  <si>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</si>
  <si>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</si>
  <si>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</si>
  <si>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</si>
  <si>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</si>
  <si>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</si>
  <si>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</si>
  <si>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</si>
  <si>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</si>
  <si>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</si>
  <si>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</si>
  <si>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</si>
  <si>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</si>
  <si>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</si>
  <si>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</si>
  <si>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</si>
  <si>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</si>
  <si>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</si>
  <si>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</si>
  <si>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</si>
  <si>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</si>
  <si>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</si>
  <si>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</si>
  <si>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</si>
  <si>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</si>
  <si>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</si>
  <si>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</si>
  <si>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</si>
  <si>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</si>
  <si>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</si>
  <si>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</si>
  <si>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</si>
  <si>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</si>
  <si>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</si>
  <si>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</si>
  <si>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</si>
  <si>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</si>
  <si>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</si>
  <si>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</si>
  <si>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</si>
  <si>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</si>
  <si>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</si>
  <si>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</si>
  <si>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</si>
  <si>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</si>
  <si>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</si>
  <si>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</si>
  <si>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</si>
  <si>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</si>
  <si>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</si>
  <si>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</si>
  <si>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</si>
  <si>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</si>
  <si>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</si>
  <si>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</si>
  <si>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</si>
  <si>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</si>
  <si>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</si>
  <si>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</si>
  <si>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</si>
  <si>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</si>
  <si>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</si>
  <si>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</si>
  <si>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</si>
  <si>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</si>
  <si>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</si>
  <si>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</si>
  <si>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</si>
  <si>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</si>
  <si>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</si>
  <si>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</si>
  <si>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</si>
  <si>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</si>
  <si>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</si>
  <si>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</si>
  <si>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</si>
  <si>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</si>
  <si>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</si>
  <si>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</si>
  <si>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</si>
  <si>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</si>
  <si>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</si>
  <si>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</si>
  <si>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</si>
  <si>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</si>
  <si>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</si>
  <si>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</si>
  <si>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</si>
  <si>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</si>
  <si>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</si>
  <si>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</si>
  <si>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</si>
  <si>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</si>
  <si>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</si>
  <si>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</si>
  <si>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</si>
  <si>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</si>
  <si>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</si>
  <si>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</si>
  <si>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</si>
  <si>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</si>
  <si>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</si>
  <si>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</si>
  <si>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</si>
  <si>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</si>
  <si>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</si>
  <si>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大網白里市</t>
    <rPh sb="0" eb="4">
      <t>オオアミシラサト</t>
    </rPh>
    <rPh sb="4" eb="5">
      <t>シ</t>
    </rPh>
    <phoneticPr fontId="2"/>
  </si>
  <si>
    <t>ＪＲ外房線</t>
    <rPh sb="0" eb="5">
      <t>jrソトボウセン</t>
    </rPh>
    <phoneticPr fontId="2"/>
  </si>
  <si>
    <t>大網</t>
    <rPh sb="0" eb="2">
      <t>オオアミ</t>
    </rPh>
    <phoneticPr fontId="2"/>
  </si>
  <si>
    <t>タナカ</t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</si>
  <si>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</si>
  <si>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</si>
  <si>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２９９</t>
    <phoneticPr fontId="2"/>
  </si>
  <si>
    <t>３２１７</t>
    <phoneticPr fontId="2"/>
  </si>
  <si>
    <t>千葉県大網白里市木崎２３０－６</t>
    <rPh sb="0" eb="3">
      <t>チバケン</t>
    </rPh>
    <rPh sb="3" eb="8">
      <t>オオアミシラサトシ</t>
    </rPh>
    <rPh sb="8" eb="10">
      <t>キサキ</t>
    </rPh>
    <phoneticPr fontId="2"/>
  </si>
  <si>
    <t>０４７５</t>
    <phoneticPr fontId="2"/>
  </si>
  <si>
    <t>７３</t>
    <phoneticPr fontId="2"/>
  </si>
  <si>
    <t>１９０７</t>
    <phoneticPr fontId="2"/>
  </si>
  <si>
    <t>ユキオ</t>
    <phoneticPr fontId="2"/>
  </si>
  <si>
    <t>090</t>
    <phoneticPr fontId="2"/>
  </si>
  <si>
    <t>荒木</t>
    <rPh sb="0" eb="2">
      <t>アラキ</t>
    </rPh>
    <phoneticPr fontId="2"/>
  </si>
  <si>
    <t>典子</t>
    <rPh sb="0" eb="2">
      <t>ノリコ</t>
    </rPh>
    <phoneticPr fontId="2"/>
  </si>
  <si>
    <t>ノリコ</t>
    <phoneticPr fontId="2"/>
  </si>
  <si>
    <t>アラキ</t>
    <phoneticPr fontId="2"/>
  </si>
  <si>
    <t>奥西</t>
    <rPh sb="0" eb="2">
      <t>オクニシ</t>
    </rPh>
    <phoneticPr fontId="2"/>
  </si>
  <si>
    <t>オクニシ</t>
    <phoneticPr fontId="2"/>
  </si>
  <si>
    <t>蔭山</t>
    <rPh sb="0" eb="2">
      <t>カゲヤマ</t>
    </rPh>
    <phoneticPr fontId="2"/>
  </si>
  <si>
    <t>陽菜子</t>
    <rPh sb="0" eb="1">
      <t>ヨウ</t>
    </rPh>
    <rPh sb="1" eb="3">
      <t>ナコ</t>
    </rPh>
    <phoneticPr fontId="2"/>
  </si>
  <si>
    <t>カゲヤマ</t>
    <phoneticPr fontId="2"/>
  </si>
  <si>
    <t>ヒナコ</t>
    <phoneticPr fontId="2"/>
  </si>
  <si>
    <t>大網白里市立大網東小</t>
    <rPh sb="0" eb="4">
      <t>オオアミシラサト</t>
    </rPh>
    <rPh sb="4" eb="6">
      <t>シリツ</t>
    </rPh>
    <rPh sb="6" eb="8">
      <t>オオアミ</t>
    </rPh>
    <rPh sb="8" eb="9">
      <t>ヒガシ</t>
    </rPh>
    <rPh sb="9" eb="10">
      <t>ショウ</t>
    </rPh>
    <phoneticPr fontId="2"/>
  </si>
  <si>
    <t>照良</t>
    <rPh sb="0" eb="2">
      <t>テルリョウ</t>
    </rPh>
    <phoneticPr fontId="2"/>
  </si>
  <si>
    <t>テラ</t>
    <phoneticPr fontId="2"/>
  </si>
  <si>
    <t>大網白里市立大網小</t>
    <rPh sb="0" eb="4">
      <t>オオアミシラサト</t>
    </rPh>
    <rPh sb="4" eb="6">
      <t>シリツ</t>
    </rPh>
    <rPh sb="6" eb="8">
      <t>オオアミ</t>
    </rPh>
    <rPh sb="8" eb="9">
      <t>ショウ</t>
    </rPh>
    <phoneticPr fontId="2"/>
  </si>
  <si>
    <t>ソラ</t>
    <phoneticPr fontId="2"/>
  </si>
  <si>
    <t>奏来</t>
    <rPh sb="0" eb="2">
      <t>カナデライ</t>
    </rPh>
    <phoneticPr fontId="2"/>
  </si>
  <si>
    <t>茂原市立豊岡小</t>
    <rPh sb="0" eb="7">
      <t>モバラシリツトヨオカショウ</t>
    </rPh>
    <phoneticPr fontId="2"/>
  </si>
  <si>
    <t>小山</t>
    <rPh sb="0" eb="2">
      <t>コヤマ</t>
    </rPh>
    <phoneticPr fontId="2"/>
  </si>
  <si>
    <t>コヤマ</t>
    <phoneticPr fontId="2"/>
  </si>
  <si>
    <t>ユウト</t>
    <phoneticPr fontId="2"/>
  </si>
  <si>
    <t>優人</t>
    <rPh sb="0" eb="2">
      <t>ユウト</t>
    </rPh>
    <phoneticPr fontId="2"/>
  </si>
  <si>
    <t>大網白里市立増穂北小</t>
    <rPh sb="0" eb="5">
      <t>オオアミシラサトシ</t>
    </rPh>
    <rPh sb="5" eb="6">
      <t>リツ</t>
    </rPh>
    <rPh sb="6" eb="9">
      <t>マスホキタ</t>
    </rPh>
    <rPh sb="9" eb="10">
      <t>ショウ</t>
    </rPh>
    <phoneticPr fontId="2"/>
  </si>
  <si>
    <t>三森</t>
    <rPh sb="0" eb="2">
      <t>ミモリ</t>
    </rPh>
    <phoneticPr fontId="2"/>
  </si>
  <si>
    <t>ミモリ</t>
    <phoneticPr fontId="2"/>
  </si>
  <si>
    <t>マツリ</t>
    <phoneticPr fontId="2"/>
  </si>
  <si>
    <t>茉莉</t>
    <rPh sb="0" eb="2">
      <t>マツリ</t>
    </rPh>
    <phoneticPr fontId="2"/>
  </si>
  <si>
    <t>大網白里市立増穂小</t>
    <rPh sb="0" eb="6">
      <t>オオアミシラサトシリツ</t>
    </rPh>
    <rPh sb="6" eb="8">
      <t>マスホ</t>
    </rPh>
    <rPh sb="8" eb="9">
      <t>ショウ</t>
    </rPh>
    <phoneticPr fontId="2"/>
  </si>
  <si>
    <t>粟飯原</t>
    <rPh sb="0" eb="3">
      <t>アワイイハラ</t>
    </rPh>
    <phoneticPr fontId="2"/>
  </si>
  <si>
    <t>南海</t>
    <rPh sb="0" eb="2">
      <t>ナンカイ</t>
    </rPh>
    <phoneticPr fontId="2"/>
  </si>
  <si>
    <t>アワイハラ</t>
    <phoneticPr fontId="2"/>
  </si>
  <si>
    <t>ミウミ</t>
    <phoneticPr fontId="2"/>
  </si>
  <si>
    <t>東金市立日吉台小</t>
    <rPh sb="0" eb="8">
      <t>トウガネシリツヒヨシダイショウ</t>
    </rPh>
    <phoneticPr fontId="2"/>
  </si>
  <si>
    <t>藤澤</t>
    <rPh sb="0" eb="2">
      <t>フジサワ</t>
    </rPh>
    <phoneticPr fontId="2"/>
  </si>
  <si>
    <t>秀樹</t>
    <rPh sb="0" eb="2">
      <t>ヒデキ</t>
    </rPh>
    <phoneticPr fontId="2"/>
  </si>
  <si>
    <t>フジサワ</t>
    <phoneticPr fontId="2"/>
  </si>
  <si>
    <t>ヒデキ</t>
    <phoneticPr fontId="2"/>
  </si>
  <si>
    <t>大網白里市立大網小</t>
    <rPh sb="0" eb="6">
      <t>オオアミシラサトシリツ</t>
    </rPh>
    <rPh sb="6" eb="8">
      <t>オオアミ</t>
    </rPh>
    <rPh sb="8" eb="9">
      <t>ショウ</t>
    </rPh>
    <phoneticPr fontId="2"/>
  </si>
  <si>
    <t>吉田</t>
    <rPh sb="0" eb="2">
      <t>ヨシダ</t>
    </rPh>
    <phoneticPr fontId="2"/>
  </si>
  <si>
    <t>ヨシダ</t>
    <phoneticPr fontId="2"/>
  </si>
  <si>
    <t>ジュウザ</t>
    <phoneticPr fontId="2"/>
  </si>
  <si>
    <t>十絆</t>
    <rPh sb="0" eb="2">
      <t>ジュウキズナ</t>
    </rPh>
    <phoneticPr fontId="2"/>
  </si>
  <si>
    <t>大網白里市立増穂北小</t>
    <rPh sb="0" eb="4">
      <t>オオアミシラサト</t>
    </rPh>
    <rPh sb="4" eb="5">
      <t>シ</t>
    </rPh>
    <rPh sb="5" eb="6">
      <t>リツ</t>
    </rPh>
    <rPh sb="6" eb="8">
      <t>マスホ</t>
    </rPh>
    <rPh sb="8" eb="9">
      <t>キタ</t>
    </rPh>
    <rPh sb="9" eb="10">
      <t>ショウ</t>
    </rPh>
    <phoneticPr fontId="2"/>
  </si>
  <si>
    <t>麻生</t>
    <rPh sb="0" eb="2">
      <t>アソウ</t>
    </rPh>
    <phoneticPr fontId="2"/>
  </si>
  <si>
    <t>アソウ</t>
    <phoneticPr fontId="2"/>
  </si>
  <si>
    <t>ナノハ</t>
    <phoneticPr fontId="2"/>
  </si>
  <si>
    <t>菜のは</t>
    <rPh sb="0" eb="1">
      <t>ナ</t>
    </rPh>
    <phoneticPr fontId="2"/>
  </si>
  <si>
    <t>茂原市立二宮小小</t>
    <rPh sb="0" eb="2">
      <t>モバラ</t>
    </rPh>
    <rPh sb="2" eb="3">
      <t>シ</t>
    </rPh>
    <rPh sb="3" eb="4">
      <t>リツ</t>
    </rPh>
    <rPh sb="4" eb="6">
      <t>ニノミヤ</t>
    </rPh>
    <rPh sb="6" eb="7">
      <t>ショウ</t>
    </rPh>
    <rPh sb="7" eb="8">
      <t>ショウ</t>
    </rPh>
    <phoneticPr fontId="2"/>
  </si>
  <si>
    <t>メイコ</t>
    <phoneticPr fontId="2"/>
  </si>
  <si>
    <t>芽生子</t>
    <rPh sb="0" eb="2">
      <t>メセイ</t>
    </rPh>
    <rPh sb="2" eb="3">
      <t>コ</t>
    </rPh>
    <phoneticPr fontId="2"/>
  </si>
  <si>
    <t>大網白里市立大網東小</t>
    <rPh sb="0" eb="7">
      <t>オオアミシラサトシリツダイ</t>
    </rPh>
    <rPh sb="7" eb="8">
      <t>アミ</t>
    </rPh>
    <rPh sb="8" eb="10">
      <t>ヒガシショウ</t>
    </rPh>
    <phoneticPr fontId="2"/>
  </si>
  <si>
    <t>伊藤</t>
    <rPh sb="0" eb="2">
      <t>イトウ</t>
    </rPh>
    <phoneticPr fontId="2"/>
  </si>
  <si>
    <t>イトウ</t>
    <phoneticPr fontId="2"/>
  </si>
  <si>
    <t>槇衣子</t>
    <rPh sb="0" eb="3">
      <t>マキコロモコ</t>
    </rPh>
    <phoneticPr fontId="2"/>
  </si>
  <si>
    <t>マイコ</t>
    <phoneticPr fontId="2"/>
  </si>
  <si>
    <t>大網白里市立白里小</t>
    <rPh sb="0" eb="4">
      <t>オオアミシラサト</t>
    </rPh>
    <rPh sb="4" eb="6">
      <t>シリツ</t>
    </rPh>
    <rPh sb="6" eb="8">
      <t>シラサト</t>
    </rPh>
    <rPh sb="8" eb="9">
      <t>ショウ</t>
    </rPh>
    <phoneticPr fontId="2"/>
  </si>
  <si>
    <t>三戸</t>
    <rPh sb="0" eb="2">
      <t>ミト</t>
    </rPh>
    <phoneticPr fontId="2"/>
  </si>
  <si>
    <t>①</t>
    <phoneticPr fontId="2"/>
  </si>
  <si>
    <t>大網白里市立瑞穂小</t>
    <rPh sb="0" eb="6">
      <t>オオアミシラサトシリツ</t>
    </rPh>
    <rPh sb="6" eb="9">
      <t>ミズホショウ</t>
    </rPh>
    <phoneticPr fontId="2"/>
  </si>
  <si>
    <t>ミト</t>
    <phoneticPr fontId="2"/>
  </si>
  <si>
    <t>ハルフミ</t>
    <phoneticPr fontId="2"/>
  </si>
  <si>
    <t>千葉県大網白里市みどりが丘4-6-25</t>
    <rPh sb="0" eb="2">
      <t>チバ</t>
    </rPh>
    <rPh sb="2" eb="3">
      <t>ケン</t>
    </rPh>
    <rPh sb="3" eb="7">
      <t>オオアミシラサト</t>
    </rPh>
    <rPh sb="7" eb="8">
      <t>シ</t>
    </rPh>
    <rPh sb="12" eb="13">
      <t>オカ</t>
    </rPh>
    <phoneticPr fontId="2"/>
  </si>
  <si>
    <t>０９０</t>
    <phoneticPr fontId="2"/>
  </si>
  <si>
    <t>１７７３</t>
    <phoneticPr fontId="2"/>
  </si>
  <si>
    <t>２８４３</t>
    <phoneticPr fontId="2"/>
  </si>
  <si>
    <t>陽史</t>
    <rPh sb="0" eb="1">
      <t>ヨウ</t>
    </rPh>
    <rPh sb="1" eb="2">
      <t>シ</t>
    </rPh>
    <phoneticPr fontId="2"/>
  </si>
  <si>
    <t>　</t>
    <phoneticPr fontId="2"/>
  </si>
  <si>
    <t>３２５５</t>
    <phoneticPr fontId="2"/>
  </si>
  <si>
    <t>雅弘</t>
    <rPh sb="0" eb="2">
      <t>マサヒロ</t>
    </rPh>
    <phoneticPr fontId="2"/>
  </si>
  <si>
    <t>マサヒロ</t>
    <phoneticPr fontId="2"/>
  </si>
  <si>
    <t>奥西</t>
    <rPh sb="0" eb="2">
      <t>オクニシ</t>
    </rPh>
    <phoneticPr fontId="2"/>
  </si>
  <si>
    <t>オクニシ</t>
    <phoneticPr fontId="2"/>
  </si>
  <si>
    <t>コズエ</t>
    <phoneticPr fontId="2"/>
  </si>
  <si>
    <t>梢</t>
    <rPh sb="0" eb="1">
      <t>コズエ</t>
    </rPh>
    <phoneticPr fontId="2"/>
  </si>
  <si>
    <t>千葉県大網白里市みどりが丘３－２０－２７</t>
    <rPh sb="0" eb="2">
      <t>チバ</t>
    </rPh>
    <rPh sb="2" eb="3">
      <t>ケン</t>
    </rPh>
    <rPh sb="3" eb="7">
      <t>オオアミシラサト</t>
    </rPh>
    <rPh sb="7" eb="8">
      <t>シ</t>
    </rPh>
    <rPh sb="12" eb="13">
      <t>オカ</t>
    </rPh>
    <phoneticPr fontId="2"/>
  </si>
  <si>
    <t>５１</t>
    <phoneticPr fontId="2"/>
  </si>
  <si>
    <t>５１３８</t>
    <phoneticPr fontId="2"/>
  </si>
  <si>
    <t>大網白里ジュニアバレーボールクラブ　</t>
    <rPh sb="0" eb="4">
      <t>オオアミシラサト</t>
    </rPh>
    <phoneticPr fontId="2"/>
  </si>
  <si>
    <t>オオアミシラサト　</t>
    <phoneticPr fontId="2"/>
  </si>
  <si>
    <t>435697202　435494504</t>
    <phoneticPr fontId="2"/>
  </si>
  <si>
    <t>頼れる6年は蔭山一人、5年中心のチームです。日頃の練習成果を発揮すべく、『全員バレー！』『全力プレー！』で挑みます。</t>
    <rPh sb="0" eb="1">
      <t>タヨ</t>
    </rPh>
    <rPh sb="4" eb="5">
      <t>ネン</t>
    </rPh>
    <rPh sb="6" eb="8">
      <t>カゲヤマ</t>
    </rPh>
    <rPh sb="8" eb="10">
      <t>ヒトリ</t>
    </rPh>
    <rPh sb="12" eb="13">
      <t>ネン</t>
    </rPh>
    <rPh sb="13" eb="15">
      <t>チュウシン</t>
    </rPh>
    <rPh sb="22" eb="24">
      <t>ヒゴロ</t>
    </rPh>
    <rPh sb="25" eb="27">
      <t>レンシュウ</t>
    </rPh>
    <rPh sb="27" eb="29">
      <t>セイカ</t>
    </rPh>
    <rPh sb="30" eb="32">
      <t>ハッキ</t>
    </rPh>
    <rPh sb="37" eb="39">
      <t>ゼンイン</t>
    </rPh>
    <rPh sb="45" eb="47">
      <t>ゼンリョク</t>
    </rPh>
    <rPh sb="53" eb="54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</si>
</sst>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1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5" customHeight="1">
      <c r="A2" s="123" t="s">
        <v>121</v>
      </c>
      <c r="B2" s="124"/>
      <c r="C2" s="125" t="s">
        <v>223</v>
      </c>
      <c r="D2" s="126"/>
      <c r="E2" s="126"/>
      <c r="F2" s="126"/>
      <c r="G2" s="126"/>
      <c r="H2" s="126"/>
      <c r="I2" s="127"/>
      <c r="J2" s="97" t="s">
        <v>119</v>
      </c>
      <c r="K2" s="227"/>
      <c r="L2" s="227"/>
      <c r="M2" s="227"/>
      <c r="N2" s="227"/>
      <c r="O2" s="228"/>
      <c r="P2" s="97" t="s">
        <v>97</v>
      </c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101" t="s">
        <v>101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97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8" t="s">
        <v>122</v>
      </c>
      <c r="B3" s="129"/>
      <c r="C3" s="130" t="s">
        <v>222</v>
      </c>
      <c r="D3" s="131"/>
      <c r="E3" s="131"/>
      <c r="F3" s="131"/>
      <c r="G3" s="131"/>
      <c r="H3" s="131"/>
      <c r="I3" s="132"/>
      <c r="J3" s="224" t="s">
        <v>93</v>
      </c>
      <c r="K3" s="225"/>
      <c r="L3" s="225"/>
      <c r="M3" s="225"/>
      <c r="N3" s="225"/>
      <c r="O3" s="226"/>
      <c r="P3" s="99" t="s">
        <v>132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59" t="s">
        <v>118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435494504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 t="s">
        <v>224</v>
      </c>
      <c r="D5" s="234"/>
      <c r="E5" s="234"/>
      <c r="F5" s="234"/>
      <c r="G5" s="234"/>
      <c r="H5" s="234"/>
      <c r="I5" s="235"/>
      <c r="J5" s="205">
        <v>35002</v>
      </c>
      <c r="K5" s="205"/>
      <c r="L5" s="205"/>
      <c r="M5" s="205"/>
      <c r="N5" s="205"/>
      <c r="O5" s="205"/>
      <c r="P5" s="175" t="s">
        <v>133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134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8"/>
      <c r="C6" s="152" t="s">
        <v>107</v>
      </c>
      <c r="D6" s="153"/>
      <c r="E6" s="154" t="s">
        <v>108</v>
      </c>
      <c r="F6" s="155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4" t="s">
        <v>124</v>
      </c>
    </row>
    <row r="7" spans="1:51" ht="13.5" customHeight="1">
      <c r="A7" s="75"/>
      <c r="B7" s="148"/>
      <c r="C7" s="115" t="s">
        <v>135</v>
      </c>
      <c r="D7" s="116"/>
      <c r="E7" s="117" t="s">
        <v>144</v>
      </c>
      <c r="F7" s="118"/>
      <c r="G7" s="207">
        <v>515485295</v>
      </c>
      <c r="H7" s="207"/>
      <c r="I7" s="207"/>
      <c r="J7" s="207"/>
      <c r="K7" s="207"/>
      <c r="L7" s="207"/>
      <c r="M7" s="207">
        <v>330647</v>
      </c>
      <c r="N7" s="207"/>
      <c r="O7" s="207"/>
      <c r="P7" s="180" t="s">
        <v>7</v>
      </c>
      <c r="Q7" s="181"/>
      <c r="R7" s="150" t="s">
        <v>138</v>
      </c>
      <c r="S7" s="151"/>
      <c r="T7" s="151"/>
      <c r="U7" s="151"/>
      <c r="V7" s="27" t="s">
        <v>8</v>
      </c>
      <c r="W7" s="139" t="s">
        <v>139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5" t="s">
        <v>9</v>
      </c>
      <c r="AL7" s="59" t="s">
        <v>141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5"/>
      <c r="B8" s="148"/>
      <c r="C8" s="119" t="s">
        <v>136</v>
      </c>
      <c r="D8" s="120"/>
      <c r="E8" s="121" t="s">
        <v>137</v>
      </c>
      <c r="F8" s="122"/>
      <c r="G8" s="207"/>
      <c r="H8" s="207"/>
      <c r="I8" s="207"/>
      <c r="J8" s="207"/>
      <c r="K8" s="207"/>
      <c r="L8" s="207"/>
      <c r="M8" s="207"/>
      <c r="N8" s="207"/>
      <c r="O8" s="207"/>
      <c r="P8" s="142" t="s">
        <v>140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1" t="s">
        <v>142</v>
      </c>
      <c r="AL8" s="62"/>
      <c r="AM8" s="62"/>
      <c r="AN8" s="62"/>
      <c r="AO8" s="37" t="s">
        <v>11</v>
      </c>
      <c r="AP8" s="63" t="s">
        <v>143</v>
      </c>
      <c r="AQ8" s="62"/>
      <c r="AR8" s="62"/>
      <c r="AS8" s="64"/>
      <c r="AT8" s="53"/>
    </row>
    <row r="9" spans="1:51" ht="14.45" customHeight="1">
      <c r="A9" s="75" t="s">
        <v>82</v>
      </c>
      <c r="B9" s="148"/>
      <c r="C9" s="115" t="s">
        <v>204</v>
      </c>
      <c r="D9" s="116"/>
      <c r="E9" s="117" t="s">
        <v>214</v>
      </c>
      <c r="F9" s="118"/>
      <c r="G9" s="207">
        <v>521699820</v>
      </c>
      <c r="H9" s="207"/>
      <c r="I9" s="207"/>
      <c r="J9" s="207"/>
      <c r="K9" s="207"/>
      <c r="L9" s="207"/>
      <c r="M9" s="229">
        <v>338071</v>
      </c>
      <c r="N9" s="207"/>
      <c r="O9" s="207"/>
      <c r="P9" s="180" t="s">
        <v>7</v>
      </c>
      <c r="Q9" s="181"/>
      <c r="R9" s="150" t="s">
        <v>138</v>
      </c>
      <c r="S9" s="151"/>
      <c r="T9" s="151"/>
      <c r="U9" s="151"/>
      <c r="V9" s="27" t="s">
        <v>8</v>
      </c>
      <c r="W9" s="139" t="s">
        <v>212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5" t="s">
        <v>125</v>
      </c>
      <c r="AL9" s="59" t="s">
        <v>207</v>
      </c>
      <c r="AM9" s="60"/>
      <c r="AN9" s="60"/>
      <c r="AO9" s="60"/>
      <c r="AP9" s="60"/>
      <c r="AQ9" s="60"/>
      <c r="AR9" s="60"/>
      <c r="AS9" s="36" t="s">
        <v>126</v>
      </c>
      <c r="AT9" s="54">
        <v>43</v>
      </c>
    </row>
    <row r="10" spans="1:51" ht="18" customHeight="1">
      <c r="A10" s="75"/>
      <c r="B10" s="148"/>
      <c r="C10" s="119" t="s">
        <v>201</v>
      </c>
      <c r="D10" s="120"/>
      <c r="E10" s="121" t="s">
        <v>213</v>
      </c>
      <c r="F10" s="122"/>
      <c r="G10" s="207"/>
      <c r="H10" s="207"/>
      <c r="I10" s="207"/>
      <c r="J10" s="207"/>
      <c r="K10" s="207"/>
      <c r="L10" s="207"/>
      <c r="M10" s="207"/>
      <c r="N10" s="207"/>
      <c r="O10" s="207"/>
      <c r="P10" s="142" t="s">
        <v>206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1" t="s">
        <v>208</v>
      </c>
      <c r="AL10" s="62"/>
      <c r="AM10" s="62"/>
      <c r="AN10" s="62"/>
      <c r="AO10" s="37" t="s">
        <v>127</v>
      </c>
      <c r="AP10" s="63" t="s">
        <v>209</v>
      </c>
      <c r="AQ10" s="62"/>
      <c r="AR10" s="62"/>
      <c r="AS10" s="64"/>
      <c r="AT10" s="54"/>
    </row>
    <row r="11" spans="1:51" ht="14.45" customHeight="1">
      <c r="A11" s="75" t="s">
        <v>83</v>
      </c>
      <c r="B11" s="148"/>
      <c r="C11" s="115" t="s">
        <v>149</v>
      </c>
      <c r="D11" s="116"/>
      <c r="E11" s="117" t="s">
        <v>148</v>
      </c>
      <c r="F11" s="118"/>
      <c r="G11" s="207">
        <v>521710693</v>
      </c>
      <c r="H11" s="207"/>
      <c r="I11" s="207"/>
      <c r="J11" s="207"/>
      <c r="K11" s="207"/>
      <c r="L11" s="207"/>
      <c r="M11" s="207"/>
      <c r="N11" s="207"/>
      <c r="O11" s="207"/>
      <c r="P11" s="180" t="s">
        <v>7</v>
      </c>
      <c r="Q11" s="181"/>
      <c r="R11" s="150" t="s">
        <v>138</v>
      </c>
      <c r="S11" s="151"/>
      <c r="T11" s="151"/>
      <c r="U11" s="151"/>
      <c r="V11" s="27" t="s">
        <v>8</v>
      </c>
      <c r="W11" s="139" t="s">
        <v>212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5" t="s">
        <v>125</v>
      </c>
      <c r="AL11" s="60" t="s">
        <v>141</v>
      </c>
      <c r="AM11" s="60"/>
      <c r="AN11" s="60"/>
      <c r="AO11" s="60"/>
      <c r="AP11" s="60"/>
      <c r="AQ11" s="60"/>
      <c r="AR11" s="60"/>
      <c r="AS11" s="36" t="s">
        <v>126</v>
      </c>
      <c r="AT11" s="54">
        <v>44</v>
      </c>
    </row>
    <row r="12" spans="1:51" ht="18" customHeight="1">
      <c r="A12" s="75"/>
      <c r="B12" s="148"/>
      <c r="C12" s="119" t="s">
        <v>146</v>
      </c>
      <c r="D12" s="120"/>
      <c r="E12" s="121" t="s">
        <v>147</v>
      </c>
      <c r="F12" s="122"/>
      <c r="G12" s="207"/>
      <c r="H12" s="207"/>
      <c r="I12" s="207"/>
      <c r="J12" s="207"/>
      <c r="K12" s="207"/>
      <c r="L12" s="207"/>
      <c r="M12" s="207"/>
      <c r="N12" s="207"/>
      <c r="O12" s="207"/>
      <c r="P12" s="142" t="s">
        <v>219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1" t="s">
        <v>220</v>
      </c>
      <c r="AL12" s="62"/>
      <c r="AM12" s="62"/>
      <c r="AN12" s="62"/>
      <c r="AO12" s="37" t="s">
        <v>127</v>
      </c>
      <c r="AP12" s="63" t="s">
        <v>221</v>
      </c>
      <c r="AQ12" s="62"/>
      <c r="AR12" s="62"/>
      <c r="AS12" s="64"/>
      <c r="AT12" s="54"/>
    </row>
    <row r="13" spans="1:51" ht="15" customHeight="1">
      <c r="A13" s="75" t="s">
        <v>84</v>
      </c>
      <c r="B13" s="148"/>
      <c r="C13" s="115" t="s">
        <v>216</v>
      </c>
      <c r="D13" s="116"/>
      <c r="E13" s="117" t="s">
        <v>217</v>
      </c>
      <c r="F13" s="118"/>
      <c r="G13" s="210"/>
      <c r="H13" s="210"/>
      <c r="I13" s="210"/>
      <c r="J13" s="210"/>
      <c r="K13" s="210"/>
      <c r="L13" s="210"/>
      <c r="M13" s="210"/>
      <c r="N13" s="210"/>
      <c r="O13" s="210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55"/>
    </row>
    <row r="14" spans="1:51" ht="18" customHeight="1">
      <c r="A14" s="75"/>
      <c r="B14" s="148"/>
      <c r="C14" s="119" t="s">
        <v>215</v>
      </c>
      <c r="D14" s="120"/>
      <c r="E14" s="121" t="s">
        <v>218</v>
      </c>
      <c r="F14" s="122"/>
      <c r="G14" s="210"/>
      <c r="H14" s="210"/>
      <c r="I14" s="210"/>
      <c r="J14" s="210"/>
      <c r="K14" s="210"/>
      <c r="L14" s="210"/>
      <c r="M14" s="210"/>
      <c r="N14" s="210"/>
      <c r="O14" s="210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55"/>
    </row>
    <row r="15" spans="1:51" ht="15" customHeight="1">
      <c r="A15" s="211" t="s">
        <v>98</v>
      </c>
      <c r="B15" s="148"/>
      <c r="C15" s="115" t="s">
        <v>135</v>
      </c>
      <c r="D15" s="116"/>
      <c r="E15" s="117" t="s">
        <v>144</v>
      </c>
      <c r="F15" s="118"/>
      <c r="G15" s="210"/>
      <c r="H15" s="210"/>
      <c r="I15" s="210"/>
      <c r="J15" s="210"/>
      <c r="K15" s="210"/>
      <c r="L15" s="210"/>
      <c r="M15" s="210"/>
      <c r="N15" s="210"/>
      <c r="O15" s="210"/>
      <c r="P15" s="180" t="s">
        <v>7</v>
      </c>
      <c r="Q15" s="181"/>
      <c r="R15" s="150" t="s">
        <v>138</v>
      </c>
      <c r="S15" s="151"/>
      <c r="T15" s="151"/>
      <c r="U15" s="151"/>
      <c r="V15" s="27" t="s">
        <v>8</v>
      </c>
      <c r="W15" s="139" t="s">
        <v>139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5" t="s">
        <v>125</v>
      </c>
      <c r="AL15" s="59" t="s">
        <v>141</v>
      </c>
      <c r="AM15" s="60"/>
      <c r="AN15" s="60"/>
      <c r="AO15" s="60"/>
      <c r="AP15" s="60"/>
      <c r="AQ15" s="60"/>
      <c r="AR15" s="60"/>
      <c r="AS15" s="36" t="s">
        <v>126</v>
      </c>
      <c r="AT15" s="54">
        <v>66</v>
      </c>
    </row>
    <row r="16" spans="1:51" ht="18" customHeight="1">
      <c r="A16" s="75"/>
      <c r="B16" s="148"/>
      <c r="C16" s="119" t="s">
        <v>136</v>
      </c>
      <c r="D16" s="120"/>
      <c r="E16" s="121" t="s">
        <v>137</v>
      </c>
      <c r="F16" s="122"/>
      <c r="G16" s="210"/>
      <c r="H16" s="210"/>
      <c r="I16" s="210"/>
      <c r="J16" s="210"/>
      <c r="K16" s="210"/>
      <c r="L16" s="210"/>
      <c r="M16" s="210"/>
      <c r="N16" s="210"/>
      <c r="O16" s="210"/>
      <c r="P16" s="142" t="s">
        <v>140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1" t="s">
        <v>142</v>
      </c>
      <c r="AL16" s="62"/>
      <c r="AM16" s="62"/>
      <c r="AN16" s="62"/>
      <c r="AO16" s="37" t="s">
        <v>127</v>
      </c>
      <c r="AP16" s="63" t="s">
        <v>143</v>
      </c>
      <c r="AQ16" s="62"/>
      <c r="AR16" s="62"/>
      <c r="AS16" s="64"/>
      <c r="AT16" s="54"/>
    </row>
    <row r="17" spans="1:46">
      <c r="A17" s="75" t="s">
        <v>0</v>
      </c>
      <c r="B17" s="148"/>
      <c r="C17" s="199" t="str">
        <f>IF(P16="","",P16)</f>
        <v>千葉県大網白里市木崎２３０－６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8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148"/>
      <c r="C19" s="199" t="str">
        <f>IF(AL15="","",AL15&amp;"-"&amp;AK16&amp;"-"&amp;AP16)</f>
        <v>０４７５-７３-１９０７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148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148"/>
      <c r="C21" s="220" t="s">
        <v>145</v>
      </c>
      <c r="D21" s="212"/>
      <c r="E21" s="212">
        <v>8049</v>
      </c>
      <c r="F21" s="212"/>
      <c r="G21" s="212">
        <v>7474</v>
      </c>
      <c r="H21" s="21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6"/>
      <c r="C22" s="221"/>
      <c r="D22" s="213"/>
      <c r="E22" s="213"/>
      <c r="F22" s="213"/>
      <c r="G22" s="213"/>
      <c r="H22" s="21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8" t="s">
        <v>130</v>
      </c>
      <c r="B23" s="146" t="s">
        <v>86</v>
      </c>
      <c r="C23" s="200" t="s">
        <v>105</v>
      </c>
      <c r="D23" s="201"/>
      <c r="E23" s="202" t="s">
        <v>106</v>
      </c>
      <c r="F23" s="203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8"/>
      <c r="C24" s="188" t="s">
        <v>103</v>
      </c>
      <c r="D24" s="189"/>
      <c r="E24" s="190" t="s">
        <v>104</v>
      </c>
      <c r="F24" s="191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3" t="s">
        <v>100</v>
      </c>
      <c r="Z24" s="98"/>
      <c r="AA24" s="98"/>
      <c r="AB24" s="98"/>
      <c r="AC24" s="98"/>
      <c r="AD24" s="98"/>
      <c r="AE24" s="98"/>
      <c r="AF24" s="98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204" t="s">
        <v>202</v>
      </c>
      <c r="C25" s="115" t="s">
        <v>154</v>
      </c>
      <c r="D25" s="116"/>
      <c r="E25" s="117" t="s">
        <v>155</v>
      </c>
      <c r="F25" s="118"/>
      <c r="G25" s="102">
        <v>6</v>
      </c>
      <c r="H25" s="103"/>
      <c r="I25" s="106" t="s">
        <v>156</v>
      </c>
      <c r="J25" s="107"/>
      <c r="K25" s="107"/>
      <c r="L25" s="103"/>
      <c r="M25" s="102">
        <v>521641072</v>
      </c>
      <c r="N25" s="107"/>
      <c r="O25" s="103"/>
      <c r="P25" s="102">
        <v>144</v>
      </c>
      <c r="Q25" s="107"/>
      <c r="R25" s="107"/>
      <c r="S25" s="107"/>
      <c r="T25" s="109"/>
      <c r="U25" s="1"/>
      <c r="V25" s="1"/>
      <c r="W25" s="1"/>
      <c r="X25" s="1"/>
      <c r="Y25" s="214">
        <v>11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9" t="s">
        <v>152</v>
      </c>
      <c r="D26" s="120"/>
      <c r="E26" s="121" t="s">
        <v>153</v>
      </c>
      <c r="F26" s="122"/>
      <c r="G26" s="104"/>
      <c r="H26" s="105"/>
      <c r="I26" s="104"/>
      <c r="J26" s="108"/>
      <c r="K26" s="108"/>
      <c r="L26" s="105"/>
      <c r="M26" s="104"/>
      <c r="N26" s="108"/>
      <c r="O26" s="105"/>
      <c r="P26" s="104"/>
      <c r="Q26" s="108"/>
      <c r="R26" s="108"/>
      <c r="S26" s="108"/>
      <c r="T26" s="110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149</v>
      </c>
      <c r="D27" s="116"/>
      <c r="E27" s="117" t="s">
        <v>158</v>
      </c>
      <c r="F27" s="118"/>
      <c r="G27" s="102">
        <v>5</v>
      </c>
      <c r="H27" s="103"/>
      <c r="I27" s="106" t="s">
        <v>159</v>
      </c>
      <c r="J27" s="107"/>
      <c r="K27" s="107"/>
      <c r="L27" s="103"/>
      <c r="M27" s="102">
        <v>519958854</v>
      </c>
      <c r="N27" s="107"/>
      <c r="O27" s="103"/>
      <c r="P27" s="102">
        <v>133</v>
      </c>
      <c r="Q27" s="107"/>
      <c r="R27" s="107"/>
      <c r="S27" s="107"/>
      <c r="T27" s="10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9" t="s">
        <v>146</v>
      </c>
      <c r="D28" s="120"/>
      <c r="E28" s="121" t="s">
        <v>157</v>
      </c>
      <c r="F28" s="122"/>
      <c r="G28" s="104"/>
      <c r="H28" s="105"/>
      <c r="I28" s="104"/>
      <c r="J28" s="108"/>
      <c r="K28" s="108"/>
      <c r="L28" s="105"/>
      <c r="M28" s="104"/>
      <c r="N28" s="108"/>
      <c r="O28" s="105"/>
      <c r="P28" s="104"/>
      <c r="Q28" s="108"/>
      <c r="R28" s="108"/>
      <c r="S28" s="108"/>
      <c r="T28" s="11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151</v>
      </c>
      <c r="D29" s="116"/>
      <c r="E29" s="117" t="s">
        <v>160</v>
      </c>
      <c r="F29" s="118"/>
      <c r="G29" s="102">
        <v>5</v>
      </c>
      <c r="H29" s="103"/>
      <c r="I29" s="106" t="s">
        <v>162</v>
      </c>
      <c r="J29" s="107"/>
      <c r="K29" s="107"/>
      <c r="L29" s="103"/>
      <c r="M29" s="102">
        <v>521071299</v>
      </c>
      <c r="N29" s="107"/>
      <c r="O29" s="103"/>
      <c r="P29" s="102">
        <v>140</v>
      </c>
      <c r="Q29" s="107"/>
      <c r="R29" s="107"/>
      <c r="S29" s="107"/>
      <c r="T29" s="10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9" t="s">
        <v>150</v>
      </c>
      <c r="D30" s="120"/>
      <c r="E30" s="121" t="s">
        <v>161</v>
      </c>
      <c r="F30" s="122"/>
      <c r="G30" s="104"/>
      <c r="H30" s="105"/>
      <c r="I30" s="104"/>
      <c r="J30" s="108"/>
      <c r="K30" s="108"/>
      <c r="L30" s="105"/>
      <c r="M30" s="104"/>
      <c r="N30" s="108"/>
      <c r="O30" s="105"/>
      <c r="P30" s="104"/>
      <c r="Q30" s="108"/>
      <c r="R30" s="108"/>
      <c r="S30" s="108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164</v>
      </c>
      <c r="D31" s="116"/>
      <c r="E31" s="117" t="s">
        <v>165</v>
      </c>
      <c r="F31" s="118"/>
      <c r="G31" s="102">
        <v>5</v>
      </c>
      <c r="H31" s="103"/>
      <c r="I31" s="106" t="s">
        <v>167</v>
      </c>
      <c r="J31" s="107"/>
      <c r="K31" s="107"/>
      <c r="L31" s="103"/>
      <c r="M31" s="102">
        <v>522568750</v>
      </c>
      <c r="N31" s="107"/>
      <c r="O31" s="103"/>
      <c r="P31" s="102">
        <v>135</v>
      </c>
      <c r="Q31" s="107"/>
      <c r="R31" s="107"/>
      <c r="S31" s="107"/>
      <c r="T31" s="10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9" t="s">
        <v>163</v>
      </c>
      <c r="D32" s="120"/>
      <c r="E32" s="121" t="s">
        <v>166</v>
      </c>
      <c r="F32" s="122"/>
      <c r="G32" s="104"/>
      <c r="H32" s="105"/>
      <c r="I32" s="104"/>
      <c r="J32" s="108"/>
      <c r="K32" s="108"/>
      <c r="L32" s="105"/>
      <c r="M32" s="104"/>
      <c r="N32" s="108"/>
      <c r="O32" s="105"/>
      <c r="P32" s="104"/>
      <c r="Q32" s="108"/>
      <c r="R32" s="108"/>
      <c r="S32" s="108"/>
      <c r="T32" s="110"/>
      <c r="U32" s="1"/>
      <c r="V32" s="1"/>
      <c r="W32" s="1"/>
      <c r="X32" s="1"/>
      <c r="Y32" s="133" t="s">
        <v>129</v>
      </c>
      <c r="Z32" s="98"/>
      <c r="AA32" s="98"/>
      <c r="AB32" s="98"/>
      <c r="AC32" s="98"/>
      <c r="AD32" s="98"/>
      <c r="AE32" s="98"/>
      <c r="AF32" s="98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6</v>
      </c>
      <c r="C33" s="115" t="s">
        <v>169</v>
      </c>
      <c r="D33" s="116"/>
      <c r="E33" s="117" t="s">
        <v>170</v>
      </c>
      <c r="F33" s="118"/>
      <c r="G33" s="102">
        <v>5</v>
      </c>
      <c r="H33" s="103"/>
      <c r="I33" s="106" t="s">
        <v>172</v>
      </c>
      <c r="J33" s="107"/>
      <c r="K33" s="107"/>
      <c r="L33" s="103"/>
      <c r="M33" s="102">
        <v>521805689</v>
      </c>
      <c r="N33" s="107"/>
      <c r="O33" s="103"/>
      <c r="P33" s="102">
        <v>142</v>
      </c>
      <c r="Q33" s="107"/>
      <c r="R33" s="107"/>
      <c r="S33" s="107"/>
      <c r="T33" s="109"/>
      <c r="U33" s="1"/>
      <c r="V33" s="1"/>
      <c r="W33" s="1"/>
      <c r="X33" s="1"/>
      <c r="Y33" s="135">
        <v>1</v>
      </c>
      <c r="Z33" s="107"/>
      <c r="AA33" s="107"/>
      <c r="AB33" s="107"/>
      <c r="AC33" s="107"/>
      <c r="AD33" s="107"/>
      <c r="AE33" s="107"/>
      <c r="AF33" s="107"/>
      <c r="AG33" s="10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9" t="s">
        <v>168</v>
      </c>
      <c r="D34" s="120"/>
      <c r="E34" s="121" t="s">
        <v>171</v>
      </c>
      <c r="F34" s="122"/>
      <c r="G34" s="104"/>
      <c r="H34" s="105"/>
      <c r="I34" s="104"/>
      <c r="J34" s="108"/>
      <c r="K34" s="108"/>
      <c r="L34" s="105"/>
      <c r="M34" s="104"/>
      <c r="N34" s="108"/>
      <c r="O34" s="105"/>
      <c r="P34" s="104"/>
      <c r="Q34" s="108"/>
      <c r="R34" s="108"/>
      <c r="S34" s="108"/>
      <c r="T34" s="110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7</v>
      </c>
      <c r="C35" s="115" t="s">
        <v>175</v>
      </c>
      <c r="D35" s="116"/>
      <c r="E35" s="117" t="s">
        <v>176</v>
      </c>
      <c r="F35" s="118"/>
      <c r="G35" s="102">
        <v>5</v>
      </c>
      <c r="H35" s="103"/>
      <c r="I35" s="106" t="s">
        <v>177</v>
      </c>
      <c r="J35" s="107"/>
      <c r="K35" s="107"/>
      <c r="L35" s="103"/>
      <c r="M35" s="102">
        <v>521670317</v>
      </c>
      <c r="N35" s="107"/>
      <c r="O35" s="103"/>
      <c r="P35" s="102">
        <v>153</v>
      </c>
      <c r="Q35" s="107"/>
      <c r="R35" s="107"/>
      <c r="S35" s="107"/>
      <c r="T35" s="10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9" t="s">
        <v>173</v>
      </c>
      <c r="D36" s="120"/>
      <c r="E36" s="121" t="s">
        <v>174</v>
      </c>
      <c r="F36" s="122"/>
      <c r="G36" s="104"/>
      <c r="H36" s="105"/>
      <c r="I36" s="104"/>
      <c r="J36" s="108"/>
      <c r="K36" s="108"/>
      <c r="L36" s="105"/>
      <c r="M36" s="104"/>
      <c r="N36" s="108"/>
      <c r="O36" s="105"/>
      <c r="P36" s="104"/>
      <c r="Q36" s="108"/>
      <c r="R36" s="108"/>
      <c r="S36" s="108"/>
      <c r="T36" s="1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9</v>
      </c>
      <c r="C37" s="115" t="s">
        <v>180</v>
      </c>
      <c r="D37" s="116"/>
      <c r="E37" s="117" t="s">
        <v>181</v>
      </c>
      <c r="F37" s="118"/>
      <c r="G37" s="102">
        <v>5</v>
      </c>
      <c r="H37" s="103"/>
      <c r="I37" s="106" t="s">
        <v>182</v>
      </c>
      <c r="J37" s="107"/>
      <c r="K37" s="107"/>
      <c r="L37" s="103"/>
      <c r="M37" s="102">
        <v>522876428</v>
      </c>
      <c r="N37" s="107"/>
      <c r="O37" s="103"/>
      <c r="P37" s="102">
        <v>135</v>
      </c>
      <c r="Q37" s="107"/>
      <c r="R37" s="107"/>
      <c r="S37" s="107"/>
      <c r="T37" s="10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9" t="s">
        <v>178</v>
      </c>
      <c r="D38" s="120"/>
      <c r="E38" s="121" t="s">
        <v>179</v>
      </c>
      <c r="F38" s="122"/>
      <c r="G38" s="104"/>
      <c r="H38" s="105"/>
      <c r="I38" s="104"/>
      <c r="J38" s="108"/>
      <c r="K38" s="108"/>
      <c r="L38" s="105"/>
      <c r="M38" s="104"/>
      <c r="N38" s="108"/>
      <c r="O38" s="105"/>
      <c r="P38" s="104"/>
      <c r="Q38" s="108"/>
      <c r="R38" s="108"/>
      <c r="S38" s="108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13</v>
      </c>
      <c r="C39" s="115" t="s">
        <v>184</v>
      </c>
      <c r="D39" s="116"/>
      <c r="E39" s="117" t="s">
        <v>185</v>
      </c>
      <c r="F39" s="118"/>
      <c r="G39" s="102">
        <v>4</v>
      </c>
      <c r="H39" s="103"/>
      <c r="I39" s="106" t="s">
        <v>187</v>
      </c>
      <c r="J39" s="107"/>
      <c r="K39" s="107"/>
      <c r="L39" s="103"/>
      <c r="M39" s="102">
        <v>523153542</v>
      </c>
      <c r="N39" s="107"/>
      <c r="O39" s="103"/>
      <c r="P39" s="102">
        <v>134</v>
      </c>
      <c r="Q39" s="107"/>
      <c r="R39" s="107"/>
      <c r="S39" s="107"/>
      <c r="T39" s="10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9" t="s">
        <v>183</v>
      </c>
      <c r="D40" s="120"/>
      <c r="E40" s="121" t="s">
        <v>186</v>
      </c>
      <c r="F40" s="122"/>
      <c r="G40" s="104"/>
      <c r="H40" s="105"/>
      <c r="I40" s="104"/>
      <c r="J40" s="108"/>
      <c r="K40" s="108"/>
      <c r="L40" s="105"/>
      <c r="M40" s="104"/>
      <c r="N40" s="108"/>
      <c r="O40" s="105"/>
      <c r="P40" s="104"/>
      <c r="Q40" s="108"/>
      <c r="R40" s="108"/>
      <c r="S40" s="108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8</v>
      </c>
      <c r="C41" s="115" t="s">
        <v>189</v>
      </c>
      <c r="D41" s="116"/>
      <c r="E41" s="117" t="s">
        <v>190</v>
      </c>
      <c r="F41" s="118"/>
      <c r="G41" s="102">
        <v>3</v>
      </c>
      <c r="H41" s="103"/>
      <c r="I41" s="106" t="s">
        <v>192</v>
      </c>
      <c r="J41" s="107"/>
      <c r="K41" s="107"/>
      <c r="L41" s="103"/>
      <c r="M41" s="102">
        <v>522594797</v>
      </c>
      <c r="N41" s="107"/>
      <c r="O41" s="103"/>
      <c r="P41" s="102">
        <v>137</v>
      </c>
      <c r="Q41" s="107"/>
      <c r="R41" s="107"/>
      <c r="S41" s="107"/>
      <c r="T41" s="10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9" t="s">
        <v>188</v>
      </c>
      <c r="D42" s="120"/>
      <c r="E42" s="121" t="s">
        <v>191</v>
      </c>
      <c r="F42" s="122"/>
      <c r="G42" s="104"/>
      <c r="H42" s="105"/>
      <c r="I42" s="104"/>
      <c r="J42" s="108"/>
      <c r="K42" s="108"/>
      <c r="L42" s="105"/>
      <c r="M42" s="104"/>
      <c r="N42" s="108"/>
      <c r="O42" s="105"/>
      <c r="P42" s="104"/>
      <c r="Q42" s="108"/>
      <c r="R42" s="108"/>
      <c r="S42" s="108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10</v>
      </c>
      <c r="C43" s="115" t="s">
        <v>154</v>
      </c>
      <c r="D43" s="116"/>
      <c r="E43" s="117" t="s">
        <v>193</v>
      </c>
      <c r="F43" s="118"/>
      <c r="G43" s="102">
        <v>3</v>
      </c>
      <c r="H43" s="103"/>
      <c r="I43" s="106" t="s">
        <v>195</v>
      </c>
      <c r="J43" s="107"/>
      <c r="K43" s="107"/>
      <c r="L43" s="103"/>
      <c r="M43" s="102">
        <v>521641089</v>
      </c>
      <c r="N43" s="107"/>
      <c r="O43" s="103"/>
      <c r="P43" s="102">
        <v>135</v>
      </c>
      <c r="Q43" s="107"/>
      <c r="R43" s="107"/>
      <c r="S43" s="107"/>
      <c r="T43" s="10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9" t="s">
        <v>152</v>
      </c>
      <c r="D44" s="120"/>
      <c r="E44" s="121" t="s">
        <v>194</v>
      </c>
      <c r="F44" s="122"/>
      <c r="G44" s="104"/>
      <c r="H44" s="105"/>
      <c r="I44" s="104"/>
      <c r="J44" s="108"/>
      <c r="K44" s="108"/>
      <c r="L44" s="105"/>
      <c r="M44" s="104"/>
      <c r="N44" s="108"/>
      <c r="O44" s="105"/>
      <c r="P44" s="104"/>
      <c r="Q44" s="108"/>
      <c r="R44" s="108"/>
      <c r="S44" s="108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11</v>
      </c>
      <c r="C45" s="115" t="s">
        <v>197</v>
      </c>
      <c r="D45" s="116"/>
      <c r="E45" s="117" t="s">
        <v>199</v>
      </c>
      <c r="F45" s="118"/>
      <c r="G45" s="102">
        <v>3</v>
      </c>
      <c r="H45" s="103"/>
      <c r="I45" s="106" t="s">
        <v>200</v>
      </c>
      <c r="J45" s="107"/>
      <c r="K45" s="107"/>
      <c r="L45" s="103"/>
      <c r="M45" s="102">
        <v>522847749</v>
      </c>
      <c r="N45" s="107"/>
      <c r="O45" s="103"/>
      <c r="P45" s="102">
        <v>133</v>
      </c>
      <c r="Q45" s="107"/>
      <c r="R45" s="107"/>
      <c r="S45" s="107"/>
      <c r="T45" s="10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9" t="s">
        <v>196</v>
      </c>
      <c r="D46" s="120"/>
      <c r="E46" s="121" t="s">
        <v>198</v>
      </c>
      <c r="F46" s="122"/>
      <c r="G46" s="104"/>
      <c r="H46" s="105"/>
      <c r="I46" s="104"/>
      <c r="J46" s="108"/>
      <c r="K46" s="108"/>
      <c r="L46" s="105"/>
      <c r="M46" s="104"/>
      <c r="N46" s="108"/>
      <c r="O46" s="105"/>
      <c r="P46" s="104"/>
      <c r="Q46" s="108"/>
      <c r="R46" s="108"/>
      <c r="S46" s="108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>
        <v>5</v>
      </c>
      <c r="C47" s="115" t="s">
        <v>204</v>
      </c>
      <c r="D47" s="116"/>
      <c r="E47" s="117" t="s">
        <v>205</v>
      </c>
      <c r="F47" s="118"/>
      <c r="G47" s="102">
        <v>2</v>
      </c>
      <c r="H47" s="103"/>
      <c r="I47" s="106" t="s">
        <v>203</v>
      </c>
      <c r="J47" s="107"/>
      <c r="K47" s="107"/>
      <c r="L47" s="103"/>
      <c r="M47" s="102">
        <v>521954295</v>
      </c>
      <c r="N47" s="107"/>
      <c r="O47" s="103"/>
      <c r="P47" s="102">
        <v>130</v>
      </c>
      <c r="Q47" s="107"/>
      <c r="R47" s="107"/>
      <c r="S47" s="107"/>
      <c r="T47" s="1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201</v>
      </c>
      <c r="D48" s="196"/>
      <c r="E48" s="197" t="s">
        <v>210</v>
      </c>
      <c r="F48" s="198"/>
      <c r="G48" s="179"/>
      <c r="H48" s="192"/>
      <c r="I48" s="179"/>
      <c r="J48" s="137"/>
      <c r="K48" s="137"/>
      <c r="L48" s="192"/>
      <c r="M48" s="179"/>
      <c r="N48" s="137"/>
      <c r="O48" s="192"/>
      <c r="P48" s="179"/>
      <c r="Q48" s="137"/>
      <c r="R48" s="137"/>
      <c r="S48" s="137"/>
      <c r="T48" s="13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 t="s">
        <v>211</v>
      </c>
      <c r="C49" s="78" t="s">
        <v>211</v>
      </c>
      <c r="D49" s="79"/>
      <c r="E49" s="80" t="s">
        <v>211</v>
      </c>
      <c r="F49" s="81"/>
      <c r="G49" s="65" t="s">
        <v>211</v>
      </c>
      <c r="H49" s="67"/>
      <c r="I49" s="65" t="s">
        <v>211</v>
      </c>
      <c r="J49" s="66"/>
      <c r="K49" s="66"/>
      <c r="L49" s="67"/>
      <c r="M49" s="65" t="s">
        <v>211</v>
      </c>
      <c r="N49" s="66"/>
      <c r="O49" s="67"/>
      <c r="P49" s="71"/>
      <c r="Q49" s="66"/>
      <c r="R49" s="66"/>
      <c r="S49" s="66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211</v>
      </c>
      <c r="D50" s="83"/>
      <c r="E50" s="84" t="s">
        <v>211</v>
      </c>
      <c r="F50" s="85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91"/>
      <c r="C51" s="93"/>
      <c r="D51" s="79"/>
      <c r="E51" s="79"/>
      <c r="F51" s="81"/>
      <c r="G51" s="71"/>
      <c r="H51" s="67"/>
      <c r="I51" s="71"/>
      <c r="J51" s="66"/>
      <c r="K51" s="66"/>
      <c r="L51" s="67"/>
      <c r="M51" s="71"/>
      <c r="N51" s="66"/>
      <c r="O51" s="67"/>
      <c r="P51" s="71"/>
      <c r="Q51" s="66"/>
      <c r="R51" s="66"/>
      <c r="S51" s="66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2"/>
      <c r="C52" s="94"/>
      <c r="D52" s="95"/>
      <c r="E52" s="95"/>
      <c r="F52" s="96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225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58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男女混合</v>
      </c>
      <c r="I5" s="9">
        <f>入力!Y25</f>
        <v>11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35002</v>
      </c>
      <c r="B7" s="13" t="str">
        <f>IF(入力!C3="","",入力!C3)</f>
        <v>大網白里ジュニアバレーボールクラブ　</v>
      </c>
      <c r="C7" s="13" t="str">
        <f>IF(入力!C2="","",入力!C2)</f>
        <v>オオアミシラサト　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大網</v>
      </c>
      <c r="T7" s="13"/>
      <c r="U7" s="13">
        <f>IF(入力!C4="","",入力!C4)</f>
        <v>435494504</v>
      </c>
      <c r="V7" s="13" t="str">
        <f>IF(入力!C5="","",入力!C5)</f>
        <v>435697202　435494504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幸雄</v>
      </c>
      <c r="E16" s="13" t="str">
        <f>IF(入力!C7="","",入力!C7)</f>
        <v>タナカ</v>
      </c>
      <c r="F16" s="13" t="str">
        <f>IF(入力!E7="","",入力!E7)</f>
        <v>ユキオ</v>
      </c>
      <c r="G16" s="13">
        <f>IF(入力!G7="","",入力!G7)</f>
        <v>515485295</v>
      </c>
      <c r="H16" s="13" t="str">
        <f>IF(入力!J7="","",入力!J7)</f>
        <v/>
      </c>
      <c r="I16" s="13">
        <f>IF(入力!M7="","",入力!M7)</f>
        <v>330647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３２１７</v>
      </c>
      <c r="T16" s="13" t="str">
        <f>IF(入力!P8="","",入力!P8)</f>
        <v>千葉県大網白里市木崎２３０－６</v>
      </c>
      <c r="U16" s="13" t="str">
        <f>IF(入力!AL7="","",入力!AL7)</f>
        <v>０４７５</v>
      </c>
      <c r="V16" s="13" t="str">
        <f>IF(入力!AK8="","",入力!AK8)</f>
        <v>７３</v>
      </c>
      <c r="W16" s="13" t="str">
        <f>IF(入力!AP8="","",入力!AP8)</f>
        <v>１９０７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三戸</v>
      </c>
      <c r="D17" s="13" t="str">
        <f>IF(入力!E10="","",入力!E10)</f>
        <v>雅弘</v>
      </c>
      <c r="E17" s="13" t="str">
        <f>IF(入力!C9="","",入力!C9)</f>
        <v>ミト</v>
      </c>
      <c r="F17" s="13" t="str">
        <f>IF(入力!E9="","",入力!E9)</f>
        <v>マサヒロ</v>
      </c>
      <c r="G17" s="13">
        <f>IF(入力!G9="","",入力!G9)</f>
        <v>521699820</v>
      </c>
      <c r="H17" s="13" t="str">
        <f>IF(入力!J9="","",入力!J9)</f>
        <v/>
      </c>
      <c r="I17" s="13">
        <f>IF(入力!M9="","",入力!M9)</f>
        <v>338071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２９９</v>
      </c>
      <c r="S17" s="13" t="str">
        <f>IF(入力!W9="","",入力!W9)</f>
        <v>３２５５</v>
      </c>
      <c r="T17" s="13" t="str">
        <f>IF(入力!P10="","",入力!P10)</f>
        <v>千葉県大網白里市みどりが丘4-6-25</v>
      </c>
      <c r="U17" s="13" t="str">
        <f>IF(入力!AL9="","",入力!AL9)</f>
        <v>０９０</v>
      </c>
      <c r="V17" s="13" t="str">
        <f>IF(入力!AK10="","",入力!AK10)</f>
        <v>１７７３</v>
      </c>
      <c r="W17" s="13" t="str">
        <f>IF(入力!AP10="","",入力!AP10)</f>
        <v>２８４３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荒木</v>
      </c>
      <c r="D20" s="13" t="str">
        <f>IF(入力!E12="","",入力!E12)</f>
        <v>典子</v>
      </c>
      <c r="E20" s="13" t="str">
        <f>IF(入力!C11="","",入力!C11)</f>
        <v>アラキ</v>
      </c>
      <c r="F20" s="13" t="str">
        <f>IF(入力!E11="","",入力!E11)</f>
        <v>ノリコ</v>
      </c>
      <c r="G20" s="13">
        <f>IF(入力!G11="","",入力!G11)</f>
        <v>521710693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２９９</v>
      </c>
      <c r="S20" s="13" t="str">
        <f>IF(入力!W11="","",入力!W11)</f>
        <v>３２５５</v>
      </c>
      <c r="T20" s="13" t="str">
        <f>IF(入力!P12="","",入力!P12)</f>
        <v>千葉県大網白里市みどりが丘３－２０－２７</v>
      </c>
      <c r="U20" s="13" t="str">
        <f>IF(入力!AL11="","",入力!AL11)</f>
        <v>０４７５</v>
      </c>
      <c r="V20" s="13" t="str">
        <f>IF(入力!AK12="","",入力!AK12)</f>
        <v>５１</v>
      </c>
      <c r="W20" s="13" t="str">
        <f>IF(入力!AP12="","",入力!AP12)</f>
        <v>５１３８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幸雄</v>
      </c>
      <c r="E22" s="13" t="str">
        <f>IF(入力!C15="","",入力!C15)</f>
        <v>タナカ</v>
      </c>
      <c r="F22" s="13" t="str">
        <f>IF(入力!E15="","",入力!E15)</f>
        <v>ユキオ</v>
      </c>
      <c r="G22" s="13"/>
      <c r="H22" s="13"/>
      <c r="I22" s="13"/>
      <c r="J22" s="13"/>
      <c r="K22" s="13"/>
      <c r="L22" s="13">
        <f>IF(入力!AT15="","",入力!AT15)</f>
        <v>66</v>
      </c>
      <c r="M22" s="13"/>
      <c r="N22" s="13" t="str">
        <f>IF(入力!C21="","",入力!C21)</f>
        <v>090</v>
      </c>
      <c r="O22" s="13">
        <f>IF(入力!E21="","",入力!E21)</f>
        <v>8049</v>
      </c>
      <c r="P22" s="13">
        <f>IF(入力!G21="","",入力!G21)</f>
        <v>7474</v>
      </c>
      <c r="Q22" s="13"/>
      <c r="R22" s="13" t="str">
        <f>IF(入力!R15="","",入力!R15)</f>
        <v>２９９</v>
      </c>
      <c r="S22" s="13" t="str">
        <f>IF(入力!W15="","",入力!W15)</f>
        <v>３２１７</v>
      </c>
      <c r="T22" s="13" t="str">
        <f>IF(入力!P16="","",入力!P16)</f>
        <v>千葉県大網白里市木崎２３０－６</v>
      </c>
      <c r="U22" s="13" t="str">
        <f>IF(入力!AL15="","",入力!AL15)</f>
        <v>０４７５</v>
      </c>
      <c r="V22" s="13" t="str">
        <f>IF(入力!AK16="","",入力!AK16)</f>
        <v>７３</v>
      </c>
      <c r="W22" s="13" t="str">
        <f>IF(入力!AP16="","",入力!AP16)</f>
        <v>１９０７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奥西</v>
      </c>
      <c r="D23" s="13" t="str">
        <f>IF(入力!$E$14="","",入力!$E$14)</f>
        <v>梢</v>
      </c>
      <c r="E23" s="13" t="str">
        <f>IF(入力!$C$13="","",入力!$C$13)</f>
        <v>オクニシ</v>
      </c>
      <c r="F23" s="13" t="str">
        <f>IF(入力!$E$13="","",入力!$E$13)</f>
        <v>コズエ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蔭山</v>
      </c>
      <c r="D24" s="51" t="str">
        <f>VLOOKUP($B$51,$A$53:$F$352,4)</f>
        <v>陽菜子</v>
      </c>
      <c r="E24" s="51" t="str">
        <f>VLOOKUP($B$51,$A$53:$F$352,5)</f>
        <v>カゲヤマ</v>
      </c>
      <c r="F24" s="51" t="str">
        <f>VLOOKUP($B$51,$A$53:$F$352,6)</f>
        <v>ヒナコ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蔭山</v>
      </c>
      <c r="D53" s="13" t="str">
        <f>IF(入力!E26="","",入力!E26)</f>
        <v>陽菜子</v>
      </c>
      <c r="E53" s="13" t="str">
        <f>IF(入力!C25="","",入力!C25)</f>
        <v>カゲヤマ</v>
      </c>
      <c r="F53" s="13" t="str">
        <f>IF(入力!E25="","",入力!E25)</f>
        <v>ヒナコ</v>
      </c>
      <c r="G53" s="13">
        <f>IF(入力!M25="","",入力!M25)</f>
        <v>521641072</v>
      </c>
      <c r="H53" s="13" t="str">
        <f>IF(入力!I25="","",入力!I25)</f>
        <v>大網白里市立大網東小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荒木</v>
      </c>
      <c r="D54" s="13" t="str">
        <f>IF(入力!E28="","",入力!E28)</f>
        <v>照良</v>
      </c>
      <c r="E54" s="13" t="str">
        <f>IF(入力!C27="","",入力!C27)</f>
        <v>アラキ</v>
      </c>
      <c r="F54" s="13" t="str">
        <f>IF(入力!E27="","",入力!E27)</f>
        <v>テラ</v>
      </c>
      <c r="G54" s="13">
        <f>IF(入力!M27="","",入力!M27)</f>
        <v>519958854</v>
      </c>
      <c r="H54" s="13" t="str">
        <f>IF(入力!I27="","",入力!I27)</f>
        <v>大網白里市立大網小</v>
      </c>
      <c r="I54" s="13">
        <f>IF(入力!G27="","",入力!G27)</f>
        <v>5</v>
      </c>
      <c r="J54" s="13">
        <f>IF(入力!P27="","",入力!P27)</f>
        <v>133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奥西</v>
      </c>
      <c r="D55" s="13" t="str">
        <f>IF(入力!E30="","",入力!E30)</f>
        <v>奏来</v>
      </c>
      <c r="E55" s="13" t="str">
        <f>IF(入力!C29="","",入力!C29)</f>
        <v>オクニシ</v>
      </c>
      <c r="F55" s="13" t="str">
        <f>IF(入力!E29="","",入力!E29)</f>
        <v>ソラ</v>
      </c>
      <c r="G55" s="13">
        <f>IF(入力!M29="","",入力!M29)</f>
        <v>521071299</v>
      </c>
      <c r="H55" s="13" t="str">
        <f>IF(入力!I29="","",入力!I29)</f>
        <v>茂原市立豊岡小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小山</v>
      </c>
      <c r="D56" s="13" t="str">
        <f>IF(入力!E32="","",入力!E32)</f>
        <v>優人</v>
      </c>
      <c r="E56" s="13" t="str">
        <f>IF(入力!C31="","",入力!C31)</f>
        <v>コヤマ</v>
      </c>
      <c r="F56" s="13" t="str">
        <f>IF(入力!E31="","",入力!E31)</f>
        <v>ユウト</v>
      </c>
      <c r="G56" s="13">
        <f>IF(入力!M31="","",入力!M31)</f>
        <v>522568750</v>
      </c>
      <c r="H56" s="13" t="str">
        <f>IF(入力!I31="","",入力!I31)</f>
        <v>大網白里市立増穂北小</v>
      </c>
      <c r="I56" s="13">
        <f>IF(入力!G31="","",入力!G31)</f>
        <v>5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6</v>
      </c>
      <c r="C57" s="13" t="str">
        <f>IF(入力!C34="","",入力!C34)</f>
        <v>三森</v>
      </c>
      <c r="D57" s="13" t="str">
        <f>IF(入力!E34="","",入力!E34)</f>
        <v>茉莉</v>
      </c>
      <c r="E57" s="13" t="str">
        <f>IF(入力!C33="","",入力!C33)</f>
        <v>ミモリ</v>
      </c>
      <c r="F57" s="13" t="str">
        <f>IF(入力!E33="","",入力!E33)</f>
        <v>マツリ</v>
      </c>
      <c r="G57" s="13">
        <f>IF(入力!M33="","",入力!M33)</f>
        <v>521805689</v>
      </c>
      <c r="H57" s="13" t="str">
        <f>IF(入力!I33="","",入力!I33)</f>
        <v>大網白里市立増穂小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IF(入力!C36="","",入力!C36)</f>
        <v>粟飯原</v>
      </c>
      <c r="D58" s="13" t="str">
        <f>IF(入力!E36="","",入力!E36)</f>
        <v>南海</v>
      </c>
      <c r="E58" s="13" t="str">
        <f>IF(入力!C35="","",入力!C35)</f>
        <v>アワイハラ</v>
      </c>
      <c r="F58" s="13" t="str">
        <f>IF(入力!E35="","",入力!E35)</f>
        <v>ミウミ</v>
      </c>
      <c r="G58" s="13">
        <f>IF(入力!M35="","",入力!M35)</f>
        <v>521670317</v>
      </c>
      <c r="H58" s="13" t="str">
        <f>IF(入力!I35="","",入力!I35)</f>
        <v>東金市立日吉台小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9</v>
      </c>
      <c r="C59" s="13" t="str">
        <f>IF(入力!C38="","",入力!C38)</f>
        <v>藤澤</v>
      </c>
      <c r="D59" s="13" t="str">
        <f>IF(入力!E38="","",入力!E38)</f>
        <v>秀樹</v>
      </c>
      <c r="E59" s="13" t="str">
        <f>IF(入力!C37="","",入力!C37)</f>
        <v>フジサワ</v>
      </c>
      <c r="F59" s="13" t="str">
        <f>IF(入力!E37="","",入力!E37)</f>
        <v>ヒデキ</v>
      </c>
      <c r="G59" s="13">
        <f>IF(入力!M37="","",入力!M37)</f>
        <v>522876428</v>
      </c>
      <c r="H59" s="13" t="str">
        <f>IF(入力!I37="","",入力!I37)</f>
        <v>大網白里市立大網小</v>
      </c>
      <c r="I59" s="13">
        <f>IF(入力!G37="","",入力!G37)</f>
        <v>5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13</v>
      </c>
      <c r="C60" s="13" t="str">
        <f>IF(入力!C40="","",入力!C40)</f>
        <v>吉田</v>
      </c>
      <c r="D60" s="13" t="str">
        <f>IF(入力!E40="","",入力!E40)</f>
        <v>十絆</v>
      </c>
      <c r="E60" s="13" t="str">
        <f>IF(入力!C39="","",入力!C39)</f>
        <v>ヨシダ</v>
      </c>
      <c r="F60" s="13" t="str">
        <f>IF(入力!E39="","",入力!E39)</f>
        <v>ジュウザ</v>
      </c>
      <c r="G60" s="13">
        <f>IF(入力!M39="","",入力!M39)</f>
        <v>523153542</v>
      </c>
      <c r="H60" s="13" t="str">
        <f>IF(入力!I39="","",入力!I39)</f>
        <v>大網白里市立増穂北小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8</v>
      </c>
      <c r="C61" s="13" t="str">
        <f>IF(入力!C42="","",入力!C42)</f>
        <v>麻生</v>
      </c>
      <c r="D61" s="13" t="str">
        <f>IF(入力!E42="","",入力!E42)</f>
        <v>菜のは</v>
      </c>
      <c r="E61" s="13" t="str">
        <f>IF(入力!C41="","",入力!C41)</f>
        <v>アソウ</v>
      </c>
      <c r="F61" s="13" t="str">
        <f>IF(入力!E41="","",入力!E41)</f>
        <v>ナノハ</v>
      </c>
      <c r="G61" s="13">
        <f>IF(入力!M41="","",入力!M41)</f>
        <v>522594797</v>
      </c>
      <c r="H61" s="13" t="str">
        <f>IF(入力!I41="","",入力!I41)</f>
        <v>茂原市立二宮小小</v>
      </c>
      <c r="I61" s="13">
        <f>IF(入力!G41="","",入力!G41)</f>
        <v>3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蔭山</v>
      </c>
      <c r="D62" s="13" t="str">
        <f>IF(入力!E44="","",入力!E44)</f>
        <v>芽生子</v>
      </c>
      <c r="E62" s="13" t="str">
        <f>IF(入力!C43="","",入力!C43)</f>
        <v>カゲヤマ</v>
      </c>
      <c r="F62" s="13" t="str">
        <f>IF(入力!E43="","",入力!E43)</f>
        <v>メイコ</v>
      </c>
      <c r="G62" s="13">
        <f>IF(入力!M43="","",入力!M43)</f>
        <v>521641089</v>
      </c>
      <c r="H62" s="13" t="str">
        <f>IF(入力!I43="","",入力!I43)</f>
        <v>大網白里市立大網東小</v>
      </c>
      <c r="I62" s="13">
        <f>IF(入力!G43="","",入力!G43)</f>
        <v>3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伊藤</v>
      </c>
      <c r="D63" s="13" t="str">
        <f>IF(入力!E46="","",入力!E46)</f>
        <v>槇衣子</v>
      </c>
      <c r="E63" s="13" t="str">
        <f>IF(入力!C45="","",入力!C45)</f>
        <v>イトウ</v>
      </c>
      <c r="F63" s="13" t="str">
        <f>IF(入力!E45="","",入力!E45)</f>
        <v>マイコ</v>
      </c>
      <c r="G63" s="13">
        <f>IF(入力!M45="","",入力!M45)</f>
        <v>522847749</v>
      </c>
      <c r="H63" s="13" t="str">
        <f>IF(入力!I45="","",入力!I45)</f>
        <v>大網白里市立白里小</v>
      </c>
      <c r="I63" s="13">
        <f>IF(入力!G45="","",入力!G45)</f>
        <v>3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5</v>
      </c>
      <c r="C64" s="13" t="str">
        <f>IF(入力!C48="","",入力!C48)</f>
        <v>三戸</v>
      </c>
      <c r="D64" s="13" t="str">
        <f>IF(入力!E48="","",入力!E48)</f>
        <v>陽史</v>
      </c>
      <c r="E64" s="13" t="str">
        <f>IF(入力!C47="","",入力!C47)</f>
        <v>ミト</v>
      </c>
      <c r="F64" s="13" t="str">
        <f>IF(入力!E47="","",入力!E47)</f>
        <v>ハルフミ</v>
      </c>
      <c r="G64" s="13">
        <f>IF(入力!M47="","",入力!M47)</f>
        <v>521954295</v>
      </c>
      <c r="H64" s="13" t="str">
        <f>IF(入力!I47="","",入力!I47)</f>
        <v>大網白里市立瑞穂小</v>
      </c>
      <c r="I64" s="13">
        <f>IF(入力!G47="","",入力!G47)</f>
        <v>2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>　</v>
      </c>
      <c r="C65" s="13" t="str">
        <f>IF(入力!C50="","",入力!C50)</f>
        <v>　</v>
      </c>
      <c r="D65" s="13" t="str">
        <f>IF(入力!E50="","",入力!E50)</f>
        <v>　</v>
      </c>
      <c r="E65" s="13" t="str">
        <f>IF(入力!C49="","",入力!C49)</f>
        <v>　</v>
      </c>
      <c r="F65" s="13" t="str">
        <f>IF(入力!E49="","",入力!E49)</f>
        <v>　</v>
      </c>
      <c r="G65" s="13" t="str">
        <f>IF(入力!M49="","",入力!M49)</f>
        <v>　</v>
      </c>
      <c r="H65" s="13" t="str">
        <f>IF(入力!I49="","",入力!I49)</f>
        <v>　</v>
      </c>
      <c r="I65" s="13" t="str">
        <f>IF(入力!G49="","",入力!G49)</f>
        <v>　</v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rin tanaka</cp:lastModifiedBy>
  <cp:lastPrinted>2016-05-09T15:17:35Z</cp:lastPrinted>
  <dcterms:created xsi:type="dcterms:W3CDTF">2014-04-05T09:56:00Z</dcterms:created>
  <dcterms:modified xsi:type="dcterms:W3CDTF">2023-05-12T01:51:39Z</dcterms:modified>
</cp:coreProperties>
</file>