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<sst xmlns="http://schemas.openxmlformats.org/spreadsheetml/2006/main" count="276" uniqueCount="214">
  <si>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</si>
  <si>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</si>
  <si>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</si>
  <si>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</si>
  <si>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</si>
  <si>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</si>
  <si>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</si>
  <si>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</si>
  <si>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</si>
  <si>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</si>
  <si>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</si>
  <si>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</si>
  <si>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</si>
  <si>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</si>
  <si>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</si>
  <si>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</si>
  <si>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</si>
  <si>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</si>
  <si>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</si>
  <si>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</si>
  <si>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</si>
  <si>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</si>
  <si>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</si>
  <si>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</si>
  <si>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</si>
  <si>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</si>
  <si>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</si>
  <si>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</si>
  <si>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</si>
  <si>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</si>
  <si>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</si>
  <si>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</si>
  <si>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</si>
  <si>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</si>
  <si>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</si>
  <si>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</si>
  <si>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</si>
  <si>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</si>
  <si>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</si>
  <si>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</si>
  <si>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</si>
  <si>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</si>
  <si>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</si>
  <si>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</si>
  <si>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</si>
  <si>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</si>
  <si>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</si>
  <si>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</si>
  <si>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</si>
  <si>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</si>
  <si>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</si>
  <si>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</si>
  <si>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</si>
  <si>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</si>
  <si>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</si>
  <si>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</si>
  <si>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</si>
  <si>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</si>
  <si>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</si>
  <si>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</si>
  <si>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</si>
  <si>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</si>
  <si>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</si>
  <si>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</si>
  <si>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</si>
  <si>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</si>
  <si>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</si>
  <si>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</si>
  <si>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</si>
  <si>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</si>
  <si>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</si>
  <si>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</si>
  <si>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</si>
  <si>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</si>
  <si>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</si>
  <si>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</si>
  <si>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</si>
  <si>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</si>
  <si>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</si>
  <si>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</si>
  <si>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</si>
  <si>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</si>
  <si>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</si>
  <si>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</si>
  <si>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</si>
  <si>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</si>
  <si>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</si>
  <si>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</si>
  <si>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</si>
  <si>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</si>
  <si>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</si>
  <si>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</si>
  <si>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</si>
  <si>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</si>
  <si>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</si>
  <si>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</si>
  <si>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</si>
  <si>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</si>
  <si>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</si>
  <si>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</si>
  <si>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</si>
  <si>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</si>
  <si>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</si>
  <si>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</si>
  <si>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</si>
  <si>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</si>
  <si>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</si>
  <si>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</si>
  <si>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</si>
  <si>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</si>
  <si>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</si>
  <si>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</si>
  <si>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</si>
  <si>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</si>
  <si>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</si>
  <si>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</si>
  <si>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</si>
  <si>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</si>
  <si>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</si>
  <si>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</si>
  <si>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</si>
  <si>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</si>
  <si>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</si>
  <si>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</si>
  <si>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</si>
  <si>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</si>
  <si>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</si>
  <si>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</si>
  <si>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</si>
  <si>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</si>
  <si>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</si>
  <si>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</si>
  <si>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Ｓ－Ｂａｍｂｉｎａ</t>
    <phoneticPr fontId="2"/>
  </si>
  <si>
    <t>エス　バンビーナ</t>
    <phoneticPr fontId="2"/>
  </si>
  <si>
    <t>旭市</t>
    <rPh sb="0" eb="2">
      <t>アサヒシ</t>
    </rPh>
    <phoneticPr fontId="2"/>
  </si>
  <si>
    <t>総武本線</t>
    <rPh sb="0" eb="4">
      <t>ソウブホンセン</t>
    </rPh>
    <phoneticPr fontId="2"/>
  </si>
  <si>
    <t>飯岡</t>
    <rPh sb="0" eb="2">
      <t>イイオカ</t>
    </rPh>
    <phoneticPr fontId="2"/>
  </si>
  <si>
    <t>糟谷</t>
    <rPh sb="0" eb="2">
      <t>カスヤ</t>
    </rPh>
    <phoneticPr fontId="2"/>
  </si>
  <si>
    <t>彩弥香</t>
    <rPh sb="0" eb="1">
      <t>アヤ</t>
    </rPh>
    <rPh sb="1" eb="2">
      <t>ヤ</t>
    </rPh>
    <rPh sb="2" eb="3">
      <t>カ</t>
    </rPh>
    <phoneticPr fontId="2"/>
  </si>
  <si>
    <t>カスヤ</t>
    <phoneticPr fontId="2"/>
  </si>
  <si>
    <t>サヤカ</t>
    <phoneticPr fontId="2"/>
  </si>
  <si>
    <t>平野</t>
    <rPh sb="0" eb="2">
      <t>ヒラノ</t>
    </rPh>
    <phoneticPr fontId="2"/>
  </si>
  <si>
    <t>ヒラノ</t>
    <phoneticPr fontId="2"/>
  </si>
  <si>
    <t>サチコ</t>
    <phoneticPr fontId="2"/>
  </si>
  <si>
    <t>幸子</t>
    <rPh sb="0" eb="2">
      <t>サチコ</t>
    </rPh>
    <phoneticPr fontId="2"/>
  </si>
  <si>
    <t>カワグチ</t>
    <phoneticPr fontId="2"/>
  </si>
  <si>
    <t>川口</t>
    <rPh sb="0" eb="2">
      <t>カワグチ</t>
    </rPh>
    <phoneticPr fontId="2"/>
  </si>
  <si>
    <t>ルリコ</t>
    <phoneticPr fontId="2"/>
  </si>
  <si>
    <t>瑠里子</t>
    <rPh sb="0" eb="3">
      <t>ルリコ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</si>
  <si>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</si>
  <si>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</si>
  <si>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9">
      <t>サルダチョウ</t>
    </rPh>
    <phoneticPr fontId="2"/>
  </si>
  <si>
    <t>080</t>
    <phoneticPr fontId="2"/>
  </si>
  <si>
    <t>1036</t>
    <phoneticPr fontId="2"/>
  </si>
  <si>
    <t>4043</t>
    <phoneticPr fontId="2"/>
  </si>
  <si>
    <t>0855</t>
    <phoneticPr fontId="2"/>
  </si>
  <si>
    <t>1036</t>
    <phoneticPr fontId="2"/>
  </si>
  <si>
    <t>4043</t>
    <phoneticPr fontId="2"/>
  </si>
  <si>
    <t>千葉県旭市神宮寺1937-3</t>
    <rPh sb="0" eb="3">
      <t>チバケン</t>
    </rPh>
    <rPh sb="3" eb="5">
      <t>アサヒシ</t>
    </rPh>
    <rPh sb="5" eb="8">
      <t>ジングウジ</t>
    </rPh>
    <phoneticPr fontId="2"/>
  </si>
  <si>
    <t>千葉県旭市江ヶ崎1117-2</t>
    <rPh sb="0" eb="3">
      <t>チバケン</t>
    </rPh>
    <rPh sb="3" eb="5">
      <t>アサヒシ</t>
    </rPh>
    <rPh sb="5" eb="8">
      <t>エガサキ</t>
    </rPh>
    <phoneticPr fontId="2"/>
  </si>
  <si>
    <t>2068</t>
    <phoneticPr fontId="2"/>
  </si>
  <si>
    <t>5168</t>
    <phoneticPr fontId="2"/>
  </si>
  <si>
    <t>090</t>
    <phoneticPr fontId="2"/>
  </si>
  <si>
    <t>8005</t>
    <phoneticPr fontId="2"/>
  </si>
  <si>
    <t>88355</t>
    <phoneticPr fontId="2"/>
  </si>
  <si>
    <t>イシバシ</t>
    <phoneticPr fontId="2"/>
  </si>
  <si>
    <t>石橋</t>
    <rPh sb="0" eb="2">
      <t>イシバシ</t>
    </rPh>
    <phoneticPr fontId="2"/>
  </si>
  <si>
    <t>キクチ</t>
    <phoneticPr fontId="2"/>
  </si>
  <si>
    <t>菊地</t>
    <rPh sb="0" eb="2">
      <t>キクチ</t>
    </rPh>
    <phoneticPr fontId="2"/>
  </si>
  <si>
    <t>マスダ</t>
    <phoneticPr fontId="2"/>
  </si>
  <si>
    <t>増田</t>
    <rPh sb="0" eb="2">
      <t>マスダ</t>
    </rPh>
    <phoneticPr fontId="2"/>
  </si>
  <si>
    <t>イトウ</t>
    <phoneticPr fontId="2"/>
  </si>
  <si>
    <t>伊藤</t>
    <rPh sb="0" eb="2">
      <t>イトウ</t>
    </rPh>
    <phoneticPr fontId="2"/>
  </si>
  <si>
    <t>シマダ</t>
    <phoneticPr fontId="2"/>
  </si>
  <si>
    <t>嶋田</t>
    <rPh sb="0" eb="2">
      <t>シマダ</t>
    </rPh>
    <phoneticPr fontId="2"/>
  </si>
  <si>
    <t>イシバシ</t>
    <phoneticPr fontId="2"/>
  </si>
  <si>
    <t>ワタナベ</t>
    <phoneticPr fontId="2"/>
  </si>
  <si>
    <t>渡邉</t>
    <rPh sb="0" eb="2">
      <t>ワタナベ</t>
    </rPh>
    <phoneticPr fontId="2"/>
  </si>
  <si>
    <t>オオワリ</t>
    <phoneticPr fontId="2"/>
  </si>
  <si>
    <t>大割</t>
    <rPh sb="0" eb="2">
      <t>オオワリ</t>
    </rPh>
    <phoneticPr fontId="2"/>
  </si>
  <si>
    <t>タダ</t>
    <phoneticPr fontId="2"/>
  </si>
  <si>
    <t>多田</t>
    <rPh sb="0" eb="2">
      <t>タダ</t>
    </rPh>
    <phoneticPr fontId="2"/>
  </si>
  <si>
    <t>サキヤマ</t>
    <phoneticPr fontId="2"/>
  </si>
  <si>
    <t>﨑山</t>
    <rPh sb="0" eb="2">
      <t>サキヤマ</t>
    </rPh>
    <phoneticPr fontId="2"/>
  </si>
  <si>
    <t>ナミカワ</t>
    <phoneticPr fontId="2"/>
  </si>
  <si>
    <t>浪川</t>
    <rPh sb="0" eb="2">
      <t>ナミカワ</t>
    </rPh>
    <phoneticPr fontId="2"/>
  </si>
  <si>
    <t>ルナ</t>
    <phoneticPr fontId="2"/>
  </si>
  <si>
    <t>琉愛</t>
    <rPh sb="0" eb="1">
      <t>リュウ</t>
    </rPh>
    <rPh sb="1" eb="2">
      <t>アイ</t>
    </rPh>
    <phoneticPr fontId="2"/>
  </si>
  <si>
    <t>ヒナタ</t>
    <phoneticPr fontId="2"/>
  </si>
  <si>
    <t>ひなた</t>
    <phoneticPr fontId="2"/>
  </si>
  <si>
    <t>セイラ</t>
    <phoneticPr fontId="2"/>
  </si>
  <si>
    <t>星愛</t>
    <rPh sb="0" eb="1">
      <t>ホシ</t>
    </rPh>
    <rPh sb="1" eb="2">
      <t>アイ</t>
    </rPh>
    <phoneticPr fontId="2"/>
  </si>
  <si>
    <t>ハヅキ</t>
    <phoneticPr fontId="2"/>
  </si>
  <si>
    <t>蓮月</t>
    <rPh sb="0" eb="1">
      <t>ハス</t>
    </rPh>
    <rPh sb="1" eb="2">
      <t>ツキ</t>
    </rPh>
    <phoneticPr fontId="2"/>
  </si>
  <si>
    <t>ミユ</t>
    <phoneticPr fontId="2"/>
  </si>
  <si>
    <t>美結</t>
    <rPh sb="0" eb="1">
      <t>ミ</t>
    </rPh>
    <rPh sb="1" eb="2">
      <t>ユイ</t>
    </rPh>
    <phoneticPr fontId="2"/>
  </si>
  <si>
    <t>リオ</t>
    <phoneticPr fontId="2"/>
  </si>
  <si>
    <t>璃乙</t>
    <rPh sb="0" eb="1">
      <t>リ</t>
    </rPh>
    <rPh sb="1" eb="2">
      <t>オツ</t>
    </rPh>
    <phoneticPr fontId="2"/>
  </si>
  <si>
    <t>ハナカ</t>
    <phoneticPr fontId="2"/>
  </si>
  <si>
    <t>羽奈香</t>
    <rPh sb="0" eb="1">
      <t>ハネ</t>
    </rPh>
    <rPh sb="1" eb="2">
      <t>ナ</t>
    </rPh>
    <rPh sb="2" eb="3">
      <t>カ</t>
    </rPh>
    <phoneticPr fontId="2"/>
  </si>
  <si>
    <t>ユメナ</t>
    <phoneticPr fontId="2"/>
  </si>
  <si>
    <t>由明那</t>
    <rPh sb="0" eb="1">
      <t>ユウ</t>
    </rPh>
    <rPh sb="1" eb="2">
      <t>メイ</t>
    </rPh>
    <rPh sb="2" eb="3">
      <t>ナ</t>
    </rPh>
    <phoneticPr fontId="2"/>
  </si>
  <si>
    <t>アサヒ</t>
    <phoneticPr fontId="2"/>
  </si>
  <si>
    <t>朝陽</t>
    <rPh sb="0" eb="2">
      <t>アサヒ</t>
    </rPh>
    <phoneticPr fontId="2"/>
  </si>
  <si>
    <t>コナミ</t>
    <phoneticPr fontId="2"/>
  </si>
  <si>
    <t>虹波</t>
    <rPh sb="0" eb="1">
      <t>ニジ</t>
    </rPh>
    <rPh sb="1" eb="2">
      <t>ナミ</t>
    </rPh>
    <phoneticPr fontId="2"/>
  </si>
  <si>
    <t>ララ</t>
    <phoneticPr fontId="2"/>
  </si>
  <si>
    <t>愛々</t>
    <rPh sb="0" eb="1">
      <t>アイ</t>
    </rPh>
    <phoneticPr fontId="2"/>
  </si>
  <si>
    <t>旭市立鶴巻小学校</t>
    <rPh sb="0" eb="2">
      <t>アサヒシ</t>
    </rPh>
    <rPh sb="2" eb="3">
      <t>リツ</t>
    </rPh>
    <rPh sb="3" eb="8">
      <t>ツルマキショウガッコウ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</si>
  <si>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</si>
  <si>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</si>
  <si>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旭市立琴田小学校</t>
    <rPh sb="0" eb="2">
      <t>アサヒシ</t>
    </rPh>
    <rPh sb="2" eb="3">
      <t>リツ</t>
    </rPh>
    <rPh sb="3" eb="5">
      <t>コトダ</t>
    </rPh>
    <rPh sb="5" eb="8">
      <t>ショウガッコウ</t>
    </rPh>
    <phoneticPr fontId="2"/>
  </si>
  <si>
    <t>旭市立滝郷小学校</t>
    <rPh sb="0" eb="2">
      <t>アサヒシ</t>
    </rPh>
    <rPh sb="2" eb="3">
      <t>リツ</t>
    </rPh>
    <rPh sb="3" eb="4">
      <t>タキ</t>
    </rPh>
    <rPh sb="4" eb="5">
      <t>サト</t>
    </rPh>
    <rPh sb="5" eb="8">
      <t>ショウガッコウ</t>
    </rPh>
    <phoneticPr fontId="2"/>
  </si>
  <si>
    <t>明るく！楽しく！バンビーナの笑顔を県大会の舞台でたくさんお見せできるよう、チーム一丸となって頑張ります！！今大会が開催できたこと、出場できたことに感謝の気持ちを忘れずに全力で挑みます！</t>
    <rPh sb="0" eb="1">
      <t>アカ</t>
    </rPh>
    <rPh sb="4" eb="5">
      <t>タノ</t>
    </rPh>
    <rPh sb="14" eb="16">
      <t>エガオ</t>
    </rPh>
    <rPh sb="17" eb="18">
      <t>ケン</t>
    </rPh>
    <rPh sb="18" eb="20">
      <t>タイカイ</t>
    </rPh>
    <rPh sb="21" eb="23">
      <t>ブタイ</t>
    </rPh>
    <rPh sb="29" eb="30">
      <t>ミ</t>
    </rPh>
    <rPh sb="40" eb="42">
      <t>イチガン</t>
    </rPh>
    <rPh sb="46" eb="48">
      <t>ガンバ</t>
    </rPh>
    <rPh sb="53" eb="56">
      <t>コンタイカイ</t>
    </rPh>
    <rPh sb="57" eb="59">
      <t>カイサイ</t>
    </rPh>
    <rPh sb="65" eb="67">
      <t>シュツジョウ</t>
    </rPh>
    <rPh sb="73" eb="75">
      <t>カンシャ</t>
    </rPh>
    <rPh sb="76" eb="78">
      <t>キモ</t>
    </rPh>
    <rPh sb="80" eb="81">
      <t>ワス</t>
    </rPh>
    <rPh sb="84" eb="86">
      <t>ゼンリョク</t>
    </rPh>
    <rPh sb="87" eb="88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</si>
</sst>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5" t="s">
        <v>119</v>
      </c>
      <c r="K2" s="66"/>
      <c r="L2" s="66"/>
      <c r="M2" s="66"/>
      <c r="N2" s="66"/>
      <c r="O2" s="67"/>
      <c r="P2" s="65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62" t="s">
        <v>91</v>
      </c>
      <c r="K3" s="63"/>
      <c r="L3" s="63"/>
      <c r="M3" s="63"/>
      <c r="N3" s="63"/>
      <c r="O3" s="64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435843609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22028</v>
      </c>
      <c r="K5" s="124"/>
      <c r="L5" s="124"/>
      <c r="M5" s="124"/>
      <c r="N5" s="124"/>
      <c r="O5" s="124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8" t="s">
        <v>107</v>
      </c>
      <c r="D6" s="209"/>
      <c r="E6" s="181" t="s">
        <v>108</v>
      </c>
      <c r="F6" s="182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7" t="s">
        <v>124</v>
      </c>
    </row>
    <row r="7" spans="1:51" ht="13.5" customHeight="1">
      <c r="A7" s="78"/>
      <c r="B7" s="79"/>
      <c r="C7" s="113" t="s">
        <v>139</v>
      </c>
      <c r="D7" s="89"/>
      <c r="E7" s="114" t="s">
        <v>140</v>
      </c>
      <c r="F7" s="90"/>
      <c r="G7" s="71">
        <v>519924361</v>
      </c>
      <c r="H7" s="71"/>
      <c r="I7" s="71"/>
      <c r="J7" s="71"/>
      <c r="K7" s="71"/>
      <c r="L7" s="71"/>
      <c r="M7" s="71">
        <v>217574</v>
      </c>
      <c r="N7" s="71"/>
      <c r="O7" s="71"/>
      <c r="P7" s="68" t="s">
        <v>7</v>
      </c>
      <c r="Q7" s="69"/>
      <c r="R7" s="87" t="s">
        <v>149</v>
      </c>
      <c r="S7" s="87"/>
      <c r="T7" s="87"/>
      <c r="U7" s="87"/>
      <c r="V7" s="30" t="s">
        <v>8</v>
      </c>
      <c r="W7" s="86" t="s">
        <v>155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5" t="s">
        <v>152</v>
      </c>
      <c r="AM7" s="125"/>
      <c r="AN7" s="125"/>
      <c r="AO7" s="125"/>
      <c r="AP7" s="125"/>
      <c r="AQ7" s="125"/>
      <c r="AR7" s="125"/>
      <c r="AS7" s="39" t="s">
        <v>10</v>
      </c>
      <c r="AT7" s="235">
        <v>34</v>
      </c>
    </row>
    <row r="8" spans="1:51" ht="18" customHeight="1">
      <c r="A8" s="78"/>
      <c r="B8" s="79"/>
      <c r="C8" s="116" t="s">
        <v>137</v>
      </c>
      <c r="D8" s="117"/>
      <c r="E8" s="118" t="s">
        <v>138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6" t="s">
        <v>151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156</v>
      </c>
      <c r="AL8" s="129"/>
      <c r="AM8" s="129"/>
      <c r="AN8" s="129"/>
      <c r="AO8" s="40" t="s">
        <v>11</v>
      </c>
      <c r="AP8" s="129" t="s">
        <v>157</v>
      </c>
      <c r="AQ8" s="129"/>
      <c r="AR8" s="129"/>
      <c r="AS8" s="130"/>
      <c r="AT8" s="235"/>
    </row>
    <row r="9" spans="1:51" ht="14.45" customHeight="1">
      <c r="A9" s="78" t="s">
        <v>82</v>
      </c>
      <c r="B9" s="79"/>
      <c r="C9" s="113" t="s">
        <v>142</v>
      </c>
      <c r="D9" s="89"/>
      <c r="E9" s="114" t="s">
        <v>143</v>
      </c>
      <c r="F9" s="90"/>
      <c r="G9" s="71">
        <v>519927959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/>
      <c r="S9" s="87"/>
      <c r="T9" s="87"/>
      <c r="U9" s="87"/>
      <c r="V9" s="30" t="s">
        <v>8</v>
      </c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5" t="s">
        <v>162</v>
      </c>
      <c r="AM9" s="125"/>
      <c r="AN9" s="125"/>
      <c r="AO9" s="125"/>
      <c r="AP9" s="125"/>
      <c r="AQ9" s="125"/>
      <c r="AR9" s="125"/>
      <c r="AS9" s="39" t="s">
        <v>126</v>
      </c>
      <c r="AT9" s="236">
        <v>54</v>
      </c>
    </row>
    <row r="10" spans="1:51" ht="18" customHeight="1">
      <c r="A10" s="78"/>
      <c r="B10" s="79"/>
      <c r="C10" s="116" t="s">
        <v>141</v>
      </c>
      <c r="D10" s="117"/>
      <c r="E10" s="118" t="s">
        <v>144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6" t="s">
        <v>158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163</v>
      </c>
      <c r="AL10" s="129"/>
      <c r="AM10" s="129"/>
      <c r="AN10" s="129"/>
      <c r="AO10" s="40" t="s">
        <v>127</v>
      </c>
      <c r="AP10" s="129" t="s">
        <v>164</v>
      </c>
      <c r="AQ10" s="129"/>
      <c r="AR10" s="129"/>
      <c r="AS10" s="130"/>
      <c r="AT10" s="236"/>
    </row>
    <row r="11" spans="1:51" ht="14.45" customHeight="1">
      <c r="A11" s="78" t="s">
        <v>83</v>
      </c>
      <c r="B11" s="79"/>
      <c r="C11" s="113" t="s">
        <v>145</v>
      </c>
      <c r="D11" s="89"/>
      <c r="E11" s="114" t="s">
        <v>147</v>
      </c>
      <c r="F11" s="90"/>
      <c r="G11" s="71">
        <v>505446562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5" t="s">
        <v>152</v>
      </c>
      <c r="AM11" s="125"/>
      <c r="AN11" s="125"/>
      <c r="AO11" s="125"/>
      <c r="AP11" s="125"/>
      <c r="AQ11" s="125"/>
      <c r="AR11" s="125"/>
      <c r="AS11" s="39" t="s">
        <v>126</v>
      </c>
      <c r="AT11" s="236">
        <v>26</v>
      </c>
    </row>
    <row r="12" spans="1:51" ht="18" customHeight="1">
      <c r="A12" s="78"/>
      <c r="B12" s="79"/>
      <c r="C12" s="116" t="s">
        <v>146</v>
      </c>
      <c r="D12" s="117"/>
      <c r="E12" s="118" t="s">
        <v>148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6" t="s">
        <v>159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160</v>
      </c>
      <c r="AL12" s="129"/>
      <c r="AM12" s="129"/>
      <c r="AN12" s="129"/>
      <c r="AO12" s="40" t="s">
        <v>127</v>
      </c>
      <c r="AP12" s="129" t="s">
        <v>161</v>
      </c>
      <c r="AQ12" s="129"/>
      <c r="AR12" s="129"/>
      <c r="AS12" s="130"/>
      <c r="AT12" s="236"/>
    </row>
    <row r="13" spans="1:51" ht="15" customHeight="1">
      <c r="A13" s="78" t="s">
        <v>84</v>
      </c>
      <c r="B13" s="79"/>
      <c r="C13" s="140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237"/>
    </row>
    <row r="14" spans="1:51" ht="18" customHeight="1">
      <c r="A14" s="78"/>
      <c r="B14" s="79"/>
      <c r="C14" s="131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237"/>
    </row>
    <row r="15" spans="1:51" ht="15" customHeight="1">
      <c r="A15" s="123" t="s">
        <v>98</v>
      </c>
      <c r="B15" s="79"/>
      <c r="C15" s="113" t="s">
        <v>139</v>
      </c>
      <c r="D15" s="89"/>
      <c r="E15" s="114" t="s">
        <v>140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149</v>
      </c>
      <c r="S15" s="87"/>
      <c r="T15" s="87"/>
      <c r="U15" s="87"/>
      <c r="V15" s="29" t="s">
        <v>8</v>
      </c>
      <c r="W15" s="86" t="s">
        <v>150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5" t="s">
        <v>152</v>
      </c>
      <c r="AM15" s="125"/>
      <c r="AN15" s="125"/>
      <c r="AO15" s="125"/>
      <c r="AP15" s="125"/>
      <c r="AQ15" s="125"/>
      <c r="AR15" s="125"/>
      <c r="AS15" s="39" t="s">
        <v>126</v>
      </c>
      <c r="AT15" s="236">
        <v>34</v>
      </c>
    </row>
    <row r="16" spans="1:51" ht="18" customHeight="1">
      <c r="A16" s="78"/>
      <c r="B16" s="79"/>
      <c r="C16" s="116" t="s">
        <v>137</v>
      </c>
      <c r="D16" s="117"/>
      <c r="E16" s="118" t="s">
        <v>138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151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153</v>
      </c>
      <c r="AL16" s="129"/>
      <c r="AM16" s="129"/>
      <c r="AN16" s="129"/>
      <c r="AO16" s="40" t="s">
        <v>127</v>
      </c>
      <c r="AP16" s="129" t="s">
        <v>154</v>
      </c>
      <c r="AQ16" s="129"/>
      <c r="AR16" s="129"/>
      <c r="AS16" s="130"/>
      <c r="AT16" s="236"/>
    </row>
    <row r="17" spans="1:46">
      <c r="A17" s="78" t="s">
        <v>0</v>
      </c>
      <c r="B17" s="79"/>
      <c r="C17" s="135" t="str">
        <f>IF(P16="","",P16)</f>
        <v>千葉県銚子市猿田町6919-75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5" t="str">
        <f>IF(AL15="","",AL15&amp;"-"&amp;AK16&amp;"-"&amp;AP16)</f>
        <v>080-1036-4043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6" t="s">
        <v>105</v>
      </c>
      <c r="D23" s="137"/>
      <c r="E23" s="138" t="s">
        <v>106</v>
      </c>
      <c r="F23" s="139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5" t="s">
        <v>99</v>
      </c>
      <c r="Q23" s="120"/>
      <c r="R23" s="120"/>
      <c r="S23" s="120"/>
      <c r="T23" s="20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7" t="s">
        <v>103</v>
      </c>
      <c r="D24" s="148"/>
      <c r="E24" s="149" t="s">
        <v>104</v>
      </c>
      <c r="F24" s="150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7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>
        <v>1</v>
      </c>
      <c r="C25" s="113" t="s">
        <v>165</v>
      </c>
      <c r="D25" s="89"/>
      <c r="E25" s="114" t="s">
        <v>186</v>
      </c>
      <c r="F25" s="90"/>
      <c r="G25" s="100">
        <v>6</v>
      </c>
      <c r="H25" s="96"/>
      <c r="I25" s="94" t="s">
        <v>208</v>
      </c>
      <c r="J25" s="95"/>
      <c r="K25" s="95"/>
      <c r="L25" s="96"/>
      <c r="M25" s="100">
        <v>518110130</v>
      </c>
      <c r="N25" s="95"/>
      <c r="O25" s="96"/>
      <c r="P25" s="100">
        <v>154</v>
      </c>
      <c r="Q25" s="95"/>
      <c r="R25" s="95"/>
      <c r="S25" s="95"/>
      <c r="T25" s="101"/>
      <c r="U25" s="1"/>
      <c r="V25" s="1"/>
      <c r="W25" s="1"/>
      <c r="X25" s="1"/>
      <c r="Y25" s="103">
        <v>12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166</v>
      </c>
      <c r="D26" s="117"/>
      <c r="E26" s="118" t="s">
        <v>187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167</v>
      </c>
      <c r="D27" s="89"/>
      <c r="E27" s="114" t="s">
        <v>188</v>
      </c>
      <c r="F27" s="90"/>
      <c r="G27" s="100">
        <v>6</v>
      </c>
      <c r="H27" s="96"/>
      <c r="I27" s="94" t="s">
        <v>209</v>
      </c>
      <c r="J27" s="95"/>
      <c r="K27" s="95"/>
      <c r="L27" s="96"/>
      <c r="M27" s="100">
        <v>520885293</v>
      </c>
      <c r="N27" s="95"/>
      <c r="O27" s="96"/>
      <c r="P27" s="100">
        <v>156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168</v>
      </c>
      <c r="D28" s="117"/>
      <c r="E28" s="118" t="s">
        <v>189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169</v>
      </c>
      <c r="D29" s="89"/>
      <c r="E29" s="114" t="s">
        <v>190</v>
      </c>
      <c r="F29" s="90"/>
      <c r="G29" s="100">
        <v>6</v>
      </c>
      <c r="H29" s="96"/>
      <c r="I29" s="94" t="s">
        <v>208</v>
      </c>
      <c r="J29" s="95"/>
      <c r="K29" s="95"/>
      <c r="L29" s="96"/>
      <c r="M29" s="100">
        <v>520438567</v>
      </c>
      <c r="N29" s="95"/>
      <c r="O29" s="96"/>
      <c r="P29" s="100">
        <v>150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170</v>
      </c>
      <c r="D30" s="117"/>
      <c r="E30" s="118" t="s">
        <v>191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171</v>
      </c>
      <c r="D31" s="89"/>
      <c r="E31" s="114" t="s">
        <v>192</v>
      </c>
      <c r="F31" s="90"/>
      <c r="G31" s="100">
        <v>6</v>
      </c>
      <c r="H31" s="96"/>
      <c r="I31" s="94" t="s">
        <v>210</v>
      </c>
      <c r="J31" s="95"/>
      <c r="K31" s="95"/>
      <c r="L31" s="96"/>
      <c r="M31" s="100">
        <v>519935435</v>
      </c>
      <c r="N31" s="95"/>
      <c r="O31" s="96"/>
      <c r="P31" s="100">
        <v>158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172</v>
      </c>
      <c r="D32" s="117"/>
      <c r="E32" s="118" t="s">
        <v>193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173</v>
      </c>
      <c r="D33" s="89"/>
      <c r="E33" s="114" t="s">
        <v>194</v>
      </c>
      <c r="F33" s="90"/>
      <c r="G33" s="100">
        <v>6</v>
      </c>
      <c r="H33" s="96"/>
      <c r="I33" s="94" t="s">
        <v>208</v>
      </c>
      <c r="J33" s="95"/>
      <c r="K33" s="95"/>
      <c r="L33" s="96"/>
      <c r="M33" s="100">
        <v>519935473</v>
      </c>
      <c r="N33" s="95"/>
      <c r="O33" s="96"/>
      <c r="P33" s="100">
        <v>150</v>
      </c>
      <c r="Q33" s="95"/>
      <c r="R33" s="95"/>
      <c r="S33" s="95"/>
      <c r="T33" s="101"/>
      <c r="U33" s="1"/>
      <c r="V33" s="1"/>
      <c r="W33" s="1"/>
      <c r="X33" s="1"/>
      <c r="Y33" s="199">
        <v>1</v>
      </c>
      <c r="Z33" s="200"/>
      <c r="AA33" s="200"/>
      <c r="AB33" s="200"/>
      <c r="AC33" s="200"/>
      <c r="AD33" s="200"/>
      <c r="AE33" s="200"/>
      <c r="AF33" s="200"/>
      <c r="AG33" s="2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174</v>
      </c>
      <c r="D34" s="117"/>
      <c r="E34" s="118" t="s">
        <v>195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2"/>
      <c r="Z34" s="203"/>
      <c r="AA34" s="203"/>
      <c r="AB34" s="203"/>
      <c r="AC34" s="203"/>
      <c r="AD34" s="203"/>
      <c r="AE34" s="203"/>
      <c r="AF34" s="203"/>
      <c r="AG34" s="20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175</v>
      </c>
      <c r="D35" s="89"/>
      <c r="E35" s="114" t="s">
        <v>196</v>
      </c>
      <c r="F35" s="90"/>
      <c r="G35" s="100">
        <v>5</v>
      </c>
      <c r="H35" s="96"/>
      <c r="I35" s="94" t="s">
        <v>208</v>
      </c>
      <c r="J35" s="95"/>
      <c r="K35" s="95"/>
      <c r="L35" s="96"/>
      <c r="M35" s="100">
        <v>519934865</v>
      </c>
      <c r="N35" s="95"/>
      <c r="O35" s="96"/>
      <c r="P35" s="100">
        <v>143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166</v>
      </c>
      <c r="D36" s="117"/>
      <c r="E36" s="118" t="s">
        <v>197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176</v>
      </c>
      <c r="D37" s="89"/>
      <c r="E37" s="114" t="s">
        <v>198</v>
      </c>
      <c r="F37" s="90"/>
      <c r="G37" s="100">
        <v>6</v>
      </c>
      <c r="H37" s="96"/>
      <c r="I37" s="94" t="s">
        <v>208</v>
      </c>
      <c r="J37" s="95"/>
      <c r="K37" s="95"/>
      <c r="L37" s="96"/>
      <c r="M37" s="100">
        <v>520443035</v>
      </c>
      <c r="N37" s="95"/>
      <c r="O37" s="96"/>
      <c r="P37" s="100">
        <v>152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177</v>
      </c>
      <c r="D38" s="117"/>
      <c r="E38" s="118" t="s">
        <v>199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178</v>
      </c>
      <c r="D39" s="89"/>
      <c r="E39" s="114" t="s">
        <v>200</v>
      </c>
      <c r="F39" s="90"/>
      <c r="G39" s="100">
        <v>6</v>
      </c>
      <c r="H39" s="96"/>
      <c r="I39" s="94" t="s">
        <v>211</v>
      </c>
      <c r="J39" s="95"/>
      <c r="K39" s="95"/>
      <c r="L39" s="96"/>
      <c r="M39" s="100">
        <v>520885286</v>
      </c>
      <c r="N39" s="95"/>
      <c r="O39" s="96"/>
      <c r="P39" s="100">
        <v>151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179</v>
      </c>
      <c r="D40" s="117"/>
      <c r="E40" s="118" t="s">
        <v>201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180</v>
      </c>
      <c r="D41" s="89"/>
      <c r="E41" s="114" t="s">
        <v>202</v>
      </c>
      <c r="F41" s="90"/>
      <c r="G41" s="100">
        <v>5</v>
      </c>
      <c r="H41" s="96"/>
      <c r="I41" s="94" t="s">
        <v>212</v>
      </c>
      <c r="J41" s="95"/>
      <c r="K41" s="95"/>
      <c r="L41" s="96"/>
      <c r="M41" s="100">
        <v>519830785</v>
      </c>
      <c r="N41" s="95"/>
      <c r="O41" s="96"/>
      <c r="P41" s="100">
        <v>141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181</v>
      </c>
      <c r="D42" s="117"/>
      <c r="E42" s="118" t="s">
        <v>203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182</v>
      </c>
      <c r="D43" s="89"/>
      <c r="E43" s="114" t="s">
        <v>204</v>
      </c>
      <c r="F43" s="90"/>
      <c r="G43" s="100">
        <v>5</v>
      </c>
      <c r="H43" s="96"/>
      <c r="I43" s="94" t="s">
        <v>210</v>
      </c>
      <c r="J43" s="95"/>
      <c r="K43" s="95"/>
      <c r="L43" s="96"/>
      <c r="M43" s="100">
        <v>520885316</v>
      </c>
      <c r="N43" s="95"/>
      <c r="O43" s="96"/>
      <c r="P43" s="100">
        <v>146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183</v>
      </c>
      <c r="D44" s="117"/>
      <c r="E44" s="118" t="s">
        <v>205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184</v>
      </c>
      <c r="D45" s="89"/>
      <c r="E45" s="114" t="s">
        <v>206</v>
      </c>
      <c r="F45" s="90"/>
      <c r="G45" s="100">
        <v>5</v>
      </c>
      <c r="H45" s="96"/>
      <c r="I45" s="94" t="s">
        <v>210</v>
      </c>
      <c r="J45" s="95"/>
      <c r="K45" s="95"/>
      <c r="L45" s="96"/>
      <c r="M45" s="100">
        <v>520885309</v>
      </c>
      <c r="N45" s="95"/>
      <c r="O45" s="96"/>
      <c r="P45" s="100">
        <v>151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185</v>
      </c>
      <c r="D46" s="117"/>
      <c r="E46" s="118" t="s">
        <v>207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40"/>
      <c r="D47" s="89"/>
      <c r="E47" s="89"/>
      <c r="F47" s="90"/>
      <c r="G47" s="100"/>
      <c r="H47" s="96"/>
      <c r="I47" s="100"/>
      <c r="J47" s="95"/>
      <c r="K47" s="95"/>
      <c r="L47" s="96"/>
      <c r="M47" s="100"/>
      <c r="N47" s="95"/>
      <c r="O47" s="96"/>
      <c r="P47" s="100"/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/>
      <c r="D48" s="157"/>
      <c r="E48" s="157"/>
      <c r="F48" s="158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213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8">
        <f>LEN(A55)</f>
        <v>92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Ｓ－Ｂａｍｂｉｎａ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平野</v>
      </c>
      <c r="D17" s="13" t="str">
        <f>IF(入力!E10="","",入力!E10)</f>
        <v>幸子</v>
      </c>
      <c r="E17" s="13" t="str">
        <f>IF(入力!C9="","",入力!C9)</f>
        <v>ヒラノ</v>
      </c>
      <c r="F17" s="13" t="str">
        <f>IF(入力!E9="","",入力!E9)</f>
        <v>サチコ</v>
      </c>
      <c r="G17" s="13">
        <f>IF(入力!G9="","",入力!G9)</f>
        <v>519927959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千葉県旭市神宮寺1937-3</v>
      </c>
      <c r="U17" s="13" t="str">
        <f>IF(入力!AL9="","",入力!AL9)</f>
        <v>090</v>
      </c>
      <c r="V17" s="13" t="str">
        <f>IF(入力!AK10="","",入力!AK10)</f>
        <v>8005</v>
      </c>
      <c r="W17" s="13" t="str">
        <f>IF(入力!AP10="","",入力!AP10)</f>
        <v>88355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川口</v>
      </c>
      <c r="D20" s="13" t="str">
        <f>IF(入力!E12="","",入力!E12)</f>
        <v>瑠里子</v>
      </c>
      <c r="E20" s="13" t="str">
        <f>IF(入力!C11="","",入力!C11)</f>
        <v>カワグチ</v>
      </c>
      <c r="F20" s="13" t="str">
        <f>IF(入力!E11="","",入力!E11)</f>
        <v>ルリコ</v>
      </c>
      <c r="G20" s="13">
        <f>IF(入力!G11="","",入力!G11)</f>
        <v>505446562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26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千葉県旭市江ヶ崎1117-2</v>
      </c>
      <c r="U20" s="13" t="str">
        <f>IF(入力!AL11="","",入力!AL11)</f>
        <v>080</v>
      </c>
      <c r="V20" s="13" t="str">
        <f>IF(入力!AK12="","",入力!AK12)</f>
        <v>2068</v>
      </c>
      <c r="W20" s="13" t="str">
        <f>IF(入力!AP12="","",入力!AP12)</f>
        <v>5168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石橋</v>
      </c>
      <c r="D24" s="54" t="str">
        <f>VLOOKUP($B$51,$A$53:$F$352,4)</f>
        <v>琉愛</v>
      </c>
      <c r="E24" s="54" t="str">
        <f>VLOOKUP($B$51,$A$53:$F$352,5)</f>
        <v>イシバシ</v>
      </c>
      <c r="F24" s="54" t="str">
        <f>VLOOKUP($B$51,$A$53:$F$352,6)</f>
        <v>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石橋</v>
      </c>
      <c r="D53" s="13" t="str">
        <f>IF(入力!E26="","",入力!E26)</f>
        <v>琉愛</v>
      </c>
      <c r="E53" s="13" t="str">
        <f>IF(入力!C25="","",入力!C25)</f>
        <v>イシバシ</v>
      </c>
      <c r="F53" s="13" t="str">
        <f>IF(入力!E25="","",入力!E25)</f>
        <v>ルナ</v>
      </c>
      <c r="G53" s="13">
        <f>IF(入力!M25="","",入力!M25)</f>
        <v>518110130</v>
      </c>
      <c r="H53" s="13" t="str">
        <f>IF(入力!I25="","",入力!I25)</f>
        <v>旭市立鶴巻小学校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菊地</v>
      </c>
      <c r="D54" s="13" t="str">
        <f>IF(入力!E28="","",入力!E28)</f>
        <v>ひなた</v>
      </c>
      <c r="E54" s="13" t="str">
        <f>IF(入力!C27="","",入力!C27)</f>
        <v>キクチ</v>
      </c>
      <c r="F54" s="13" t="str">
        <f>IF(入力!E27="","",入力!E27)</f>
        <v>ヒナタ</v>
      </c>
      <c r="G54" s="13">
        <f>IF(入力!M27="","",入力!M27)</f>
        <v>520885293</v>
      </c>
      <c r="H54" s="13" t="str">
        <f>IF(入力!I27="","",入力!I27)</f>
        <v>旭市立共和小学校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増田</v>
      </c>
      <c r="D55" s="13" t="str">
        <f>IF(入力!E30="","",入力!E30)</f>
        <v>星愛</v>
      </c>
      <c r="E55" s="13" t="str">
        <f>IF(入力!C29="","",入力!C29)</f>
        <v>マスダ</v>
      </c>
      <c r="F55" s="13" t="str">
        <f>IF(入力!E29="","",入力!E29)</f>
        <v>セイラ</v>
      </c>
      <c r="G55" s="13">
        <f>IF(入力!M29="","",入力!M29)</f>
        <v>520438567</v>
      </c>
      <c r="H55" s="13" t="str">
        <f>IF(入力!I29="","",入力!I29)</f>
        <v>旭市立鶴巻小学校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蓮月</v>
      </c>
      <c r="E56" s="13" t="str">
        <f>IF(入力!C31="","",入力!C31)</f>
        <v>イトウ</v>
      </c>
      <c r="F56" s="13" t="str">
        <f>IF(入力!E31="","",入力!E31)</f>
        <v>ハヅキ</v>
      </c>
      <c r="G56" s="13">
        <f>IF(入力!M31="","",入力!M31)</f>
        <v>519935435</v>
      </c>
      <c r="H56" s="13" t="str">
        <f>IF(入力!I31="","",入力!I31)</f>
        <v>旭市立嚶鳴小学校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嶋田</v>
      </c>
      <c r="D57" s="13" t="str">
        <f>IF(入力!E34="","",入力!E34)</f>
        <v>美結</v>
      </c>
      <c r="E57" s="13" t="str">
        <f>IF(入力!C33="","",入力!C33)</f>
        <v>シマダ</v>
      </c>
      <c r="F57" s="13" t="str">
        <f>IF(入力!E33="","",入力!E33)</f>
        <v>ミユ</v>
      </c>
      <c r="G57" s="13">
        <f>IF(入力!M33="","",入力!M33)</f>
        <v>519935473</v>
      </c>
      <c r="H57" s="13" t="str">
        <f>IF(入力!I33="","",入力!I33)</f>
        <v>旭市立鶴巻小学校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石橋</v>
      </c>
      <c r="D58" s="13" t="str">
        <f>IF(入力!E36="","",入力!E36)</f>
        <v>璃乙</v>
      </c>
      <c r="E58" s="13" t="str">
        <f>IF(入力!C35="","",入力!C35)</f>
        <v>イシバシ</v>
      </c>
      <c r="F58" s="13" t="str">
        <f>IF(入力!E35="","",入力!E35)</f>
        <v>リオ</v>
      </c>
      <c r="G58" s="13">
        <f>IF(入力!M35="","",入力!M35)</f>
        <v>519934865</v>
      </c>
      <c r="H58" s="13" t="str">
        <f>IF(入力!I35="","",入力!I35)</f>
        <v>旭市立鶴巻小学校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渡邉</v>
      </c>
      <c r="D59" s="13" t="str">
        <f>IF(入力!E38="","",入力!E38)</f>
        <v>羽奈香</v>
      </c>
      <c r="E59" s="13" t="str">
        <f>IF(入力!C37="","",入力!C37)</f>
        <v>ワタナベ</v>
      </c>
      <c r="F59" s="13" t="str">
        <f>IF(入力!E37="","",入力!E37)</f>
        <v>ハナカ</v>
      </c>
      <c r="G59" s="13">
        <f>IF(入力!M37="","",入力!M37)</f>
        <v>520443035</v>
      </c>
      <c r="H59" s="13" t="str">
        <f>IF(入力!I37="","",入力!I37)</f>
        <v>旭市立鶴巻小学校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大割</v>
      </c>
      <c r="D60" s="13" t="str">
        <f>IF(入力!E40="","",入力!E40)</f>
        <v>由明那</v>
      </c>
      <c r="E60" s="13" t="str">
        <f>IF(入力!C39="","",入力!C39)</f>
        <v>オオワリ</v>
      </c>
      <c r="F60" s="13" t="str">
        <f>IF(入力!E39="","",入力!E39)</f>
        <v>ユメナ</v>
      </c>
      <c r="G60" s="13">
        <f>IF(入力!M39="","",入力!M39)</f>
        <v>520885286</v>
      </c>
      <c r="H60" s="13" t="str">
        <f>IF(入力!I39="","",入力!I39)</f>
        <v>旭市立琴田小学校</v>
      </c>
      <c r="I60" s="13">
        <f>IF(入力!G39="","",入力!G39)</f>
        <v>6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多田</v>
      </c>
      <c r="D61" s="13" t="str">
        <f>IF(入力!E42="","",入力!E42)</f>
        <v>朝陽</v>
      </c>
      <c r="E61" s="13" t="str">
        <f>IF(入力!C41="","",入力!C41)</f>
        <v>タダ</v>
      </c>
      <c r="F61" s="13" t="str">
        <f>IF(入力!E41="","",入力!E41)</f>
        <v>アサヒ</v>
      </c>
      <c r="G61" s="13">
        <f>IF(入力!M41="","",入力!M41)</f>
        <v>519830785</v>
      </c>
      <c r="H61" s="13" t="str">
        <f>IF(入力!I41="","",入力!I41)</f>
        <v>旭市立滝郷小学校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﨑山</v>
      </c>
      <c r="D62" s="13" t="str">
        <f>IF(入力!E44="","",入力!E44)</f>
        <v>虹波</v>
      </c>
      <c r="E62" s="13" t="str">
        <f>IF(入力!C43="","",入力!C43)</f>
        <v>サキヤマ</v>
      </c>
      <c r="F62" s="13" t="str">
        <f>IF(入力!E43="","",入力!E43)</f>
        <v>コナミ</v>
      </c>
      <c r="G62" s="13">
        <f>IF(入力!M43="","",入力!M43)</f>
        <v>520885316</v>
      </c>
      <c r="H62" s="13" t="str">
        <f>IF(入力!I43="","",入力!I43)</f>
        <v>旭市立嚶鳴小学校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浪川</v>
      </c>
      <c r="D63" s="13" t="str">
        <f>IF(入力!E46="","",入力!E46)</f>
        <v>愛々</v>
      </c>
      <c r="E63" s="13" t="str">
        <f>IF(入力!C45="","",入力!C45)</f>
        <v>ナミカワ</v>
      </c>
      <c r="F63" s="13" t="str">
        <f>IF(入力!E45="","",入力!E45)</f>
        <v>ララ</v>
      </c>
      <c r="G63" s="13">
        <f>IF(入力!M45="","",入力!M45)</f>
        <v>520885309</v>
      </c>
      <c r="H63" s="13" t="str">
        <f>IF(入力!I45="","",入力!I45)</f>
        <v>旭市立嚶鳴小学校</v>
      </c>
      <c r="I63" s="13">
        <f>IF(入力!G45="","",入力!G45)</f>
        <v>5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Pink</cp:lastModifiedBy>
  <cp:lastPrinted>2016-05-09T15:17:35Z</cp:lastPrinted>
  <dcterms:created xsi:type="dcterms:W3CDTF">2014-04-05T09:56:00Z</dcterms:created>
  <dcterms:modified xsi:type="dcterms:W3CDTF">2022-05-13T04:04:32Z</dcterms:modified>
</cp:coreProperties>
</file>