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172" documentId="13_ncr:1_{49DDBEC9-E9D0-44F5-9812-EDFA443C55B5}" xr6:coauthVersionLast="47" xr6:coauthVersionMax="47" xr10:uidLastSave="{2AFA4A37-5474-A74C-BB35-AF2E3EDEEEB1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<sst xmlns="http://schemas.openxmlformats.org/spreadsheetml/2006/main" count="280" uniqueCount="213">
  <si>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</si>
  <si>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</si>
  <si>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</si>
  <si>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</si>
  <si>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</si>
  <si>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</si>
  <si>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</si>
  <si>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</si>
  <si>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</si>
  <si>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</si>
  <si>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</si>
  <si>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</si>
  <si>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</si>
  <si>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</si>
  <si>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</si>
  <si>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</si>
  <si>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</si>
  <si>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</si>
  <si>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</si>
  <si>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</si>
  <si>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</si>
  <si>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</si>
  <si>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</si>
  <si>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</si>
  <si>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</si>
  <si>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</si>
  <si>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</si>
  <si>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</si>
  <si>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</si>
  <si>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</si>
  <si>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</si>
  <si>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</si>
  <si>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</si>
  <si>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</si>
  <si>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</si>
  <si>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</si>
  <si>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</si>
  <si>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</si>
  <si>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</si>
  <si>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</si>
  <si>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</si>
  <si>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</si>
  <si>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</si>
  <si>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</si>
  <si>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</si>
  <si>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</si>
  <si>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</si>
  <si>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</si>
  <si>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</si>
  <si>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</si>
  <si>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</si>
  <si>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</si>
  <si>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</si>
  <si>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</si>
  <si>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</si>
  <si>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</si>
  <si>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</si>
  <si>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</si>
  <si>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</si>
  <si>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</si>
  <si>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</si>
  <si>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</si>
  <si>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</si>
  <si>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</si>
  <si>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</si>
  <si>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</si>
  <si>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</si>
  <si>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</si>
  <si>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</si>
  <si>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</si>
  <si>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</si>
  <si>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</si>
  <si>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</si>
  <si>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</si>
  <si>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</si>
  <si>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</si>
  <si>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</si>
  <si>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</si>
  <si>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</si>
  <si>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</si>
  <si>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</si>
  <si>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</si>
  <si>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</si>
  <si>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</si>
  <si>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</si>
  <si>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</si>
  <si>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</si>
  <si>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</si>
  <si>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</si>
  <si>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</si>
  <si>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</si>
  <si>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</si>
  <si>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</si>
  <si>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</si>
  <si>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</si>
  <si>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</si>
  <si>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</si>
  <si>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</si>
  <si>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</si>
  <si>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</si>
  <si>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</si>
  <si>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</si>
  <si>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</si>
  <si>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</si>
  <si>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</si>
  <si>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</si>
  <si>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</si>
  <si>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</si>
  <si>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</si>
  <si>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</si>
  <si>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</si>
  <si>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</si>
  <si>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</si>
  <si>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</si>
  <si>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</si>
  <si>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</si>
  <si>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</si>
  <si>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</si>
  <si>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</si>
  <si>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</si>
  <si>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</si>
  <si>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</si>
  <si>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</si>
  <si>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S-Bambina</t>
  </si>
  <si>
    <t>エス　バンビーナ</t>
  </si>
  <si>
    <t>カスヤ</t>
  </si>
  <si>
    <t>サヤカ</t>
  </si>
  <si>
    <t>糟谷</t>
  </si>
  <si>
    <t>彩弥香</t>
  </si>
  <si>
    <t>川口</t>
  </si>
  <si>
    <t>ルリコ</t>
  </si>
  <si>
    <t>カワグチ</t>
  </si>
  <si>
    <t>瑠里子</t>
  </si>
  <si>
    <t>ヒラノ</t>
  </si>
  <si>
    <t>平野</t>
  </si>
  <si>
    <t>サチコ</t>
  </si>
  <si>
    <t>幸子</t>
  </si>
  <si>
    <t>旭市</t>
  </si>
  <si>
    <t>JR総武本</t>
  </si>
  <si>
    <t>旭</t>
  </si>
  <si>
    <t>288</t>
  </si>
  <si>
    <t>0855</t>
  </si>
  <si>
    <t>千葉県銚子市猿田町6919-75</t>
  </si>
  <si>
    <t>080</t>
  </si>
  <si>
    <t>1036</t>
  </si>
  <si>
    <t>4043</t>
  </si>
  <si>
    <t>石橋</t>
  </si>
  <si>
    <t>琉愛</t>
  </si>
  <si>
    <t>イシバシ</t>
  </si>
  <si>
    <t>ルナ</t>
  </si>
  <si>
    <t>シマダ</t>
  </si>
  <si>
    <t>ミユ</t>
  </si>
  <si>
    <t>嶋田</t>
  </si>
  <si>
    <t>美結</t>
  </si>
  <si>
    <t>キクチ</t>
  </si>
  <si>
    <t>菊地</t>
  </si>
  <si>
    <t>イトウ</t>
  </si>
  <si>
    <t>伊藤</t>
  </si>
  <si>
    <t>マスダ</t>
  </si>
  <si>
    <t>増田</t>
  </si>
  <si>
    <t>渡邉</t>
  </si>
  <si>
    <t>ワタナベ</t>
  </si>
  <si>
    <t>オオワリ</t>
  </si>
  <si>
    <t>大割</t>
  </si>
  <si>
    <t>﨑山</t>
  </si>
  <si>
    <t>サキヤマ</t>
  </si>
  <si>
    <t>タダ</t>
  </si>
  <si>
    <t>多田</t>
  </si>
  <si>
    <t>ナミカワ</t>
  </si>
  <si>
    <t>浪川</t>
  </si>
  <si>
    <t>ヒナタ</t>
  </si>
  <si>
    <t>ひなた</t>
  </si>
  <si>
    <t>ハヅキ</t>
  </si>
  <si>
    <t>蓮月</t>
  </si>
  <si>
    <t>セイラ</t>
  </si>
  <si>
    <t>星愛</t>
  </si>
  <si>
    <t>リオ</t>
  </si>
  <si>
    <t>璃乙</t>
  </si>
  <si>
    <t>ハナカ</t>
  </si>
  <si>
    <t>羽奈香</t>
  </si>
  <si>
    <t>ユメナ</t>
  </si>
  <si>
    <t>由明那</t>
  </si>
  <si>
    <t>コナミ</t>
  </si>
  <si>
    <t>虹波</t>
  </si>
  <si>
    <t>アサヒ</t>
  </si>
  <si>
    <t>朝陽</t>
  </si>
  <si>
    <t>ララ</t>
  </si>
  <si>
    <t>愛々</t>
  </si>
  <si>
    <t>旭市立鶴巻小学校</t>
  </si>
  <si>
    <t>旭市立共和小学校</t>
  </si>
  <si>
    <t>旭市立嚶鳴小学校</t>
  </si>
  <si>
    <t>旭市立琴田小学校</t>
  </si>
  <si>
    <t>旭市立滝郷小学校</t>
  </si>
  <si>
    <t>県大会で一勝を目指して練習してきました！目標達成できるよう、チーム全員でがんばります！！</t>
  </si>
  <si>
    <t>千葉県旭市江ヶ崎1117-2</t>
  </si>
  <si>
    <t>289</t>
  </si>
  <si>
    <t>2503</t>
  </si>
  <si>
    <t>2068</t>
  </si>
  <si>
    <t>5168</t>
  </si>
  <si>
    <t>千葉県旭市神宮寺1937-3</t>
  </si>
  <si>
    <t>090</t>
  </si>
  <si>
    <t>8005</t>
  </si>
  <si>
    <t>8355</t>
  </si>
  <si>
    <t>2524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</si>
</sst>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W11" sqref="W11:AJ11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 x14ac:dyDescent="0.1">
      <c r="A2" s="183" t="s">
        <v>118</v>
      </c>
      <c r="B2" s="184"/>
      <c r="C2" s="185" t="s">
        <v>124</v>
      </c>
      <c r="D2" s="186"/>
      <c r="E2" s="186"/>
      <c r="F2" s="186"/>
      <c r="G2" s="186"/>
      <c r="H2" s="186"/>
      <c r="I2" s="187"/>
      <c r="J2" s="65" t="s">
        <v>116</v>
      </c>
      <c r="K2" s="66"/>
      <c r="L2" s="66"/>
      <c r="M2" s="66"/>
      <c r="N2" s="66"/>
      <c r="O2" s="67"/>
      <c r="P2" s="65" t="s">
        <v>95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2" t="s">
        <v>98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 x14ac:dyDescent="0.1">
      <c r="A3" s="188" t="s">
        <v>21</v>
      </c>
      <c r="B3" s="189"/>
      <c r="C3" s="190" t="s">
        <v>123</v>
      </c>
      <c r="D3" s="191"/>
      <c r="E3" s="191"/>
      <c r="F3" s="191"/>
      <c r="G3" s="191"/>
      <c r="H3" s="191"/>
      <c r="I3" s="192"/>
      <c r="J3" s="62" t="s">
        <v>89</v>
      </c>
      <c r="K3" s="63"/>
      <c r="L3" s="63"/>
      <c r="M3" s="63"/>
      <c r="N3" s="63"/>
      <c r="O3" s="64"/>
      <c r="P3" s="180" t="s">
        <v>137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54" t="s">
        <v>110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 x14ac:dyDescent="0.1">
      <c r="A4" s="82" t="s">
        <v>119</v>
      </c>
      <c r="B4" s="83"/>
      <c r="C4" s="72">
        <v>435843609</v>
      </c>
      <c r="D4" s="73"/>
      <c r="E4" s="73"/>
      <c r="F4" s="73"/>
      <c r="G4" s="73"/>
      <c r="H4" s="73"/>
      <c r="I4" s="74"/>
      <c r="J4" s="118" t="s">
        <v>114</v>
      </c>
      <c r="K4" s="119"/>
      <c r="L4" s="119"/>
      <c r="M4" s="119"/>
      <c r="N4" s="119"/>
      <c r="O4" s="120"/>
      <c r="P4" s="169" t="s">
        <v>92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70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84" t="s">
        <v>113</v>
      </c>
      <c r="B5" s="85"/>
      <c r="C5" s="75"/>
      <c r="D5" s="76"/>
      <c r="E5" s="76"/>
      <c r="F5" s="76"/>
      <c r="G5" s="76"/>
      <c r="H5" s="76"/>
      <c r="I5" s="77"/>
      <c r="J5" s="121">
        <v>22028</v>
      </c>
      <c r="K5" s="121"/>
      <c r="L5" s="121"/>
      <c r="M5" s="121"/>
      <c r="N5" s="121"/>
      <c r="O5" s="121"/>
      <c r="P5" s="171" t="s">
        <v>138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 t="s">
        <v>139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91</v>
      </c>
      <c r="AW5" t="s">
        <v>115</v>
      </c>
    </row>
    <row r="6" spans="1:51" ht="22.5" customHeight="1" x14ac:dyDescent="0.1">
      <c r="A6" s="78" t="s">
        <v>78</v>
      </c>
      <c r="B6" s="79"/>
      <c r="C6" s="202" t="s">
        <v>104</v>
      </c>
      <c r="D6" s="203"/>
      <c r="E6" s="175" t="s">
        <v>105</v>
      </c>
      <c r="F6" s="176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0" t="s">
        <v>93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94</v>
      </c>
      <c r="AL6" s="179"/>
      <c r="AM6" s="179"/>
      <c r="AN6" s="179"/>
      <c r="AO6" s="179"/>
      <c r="AP6" s="179"/>
      <c r="AQ6" s="179"/>
      <c r="AR6" s="179"/>
      <c r="AS6" s="179"/>
      <c r="AT6" s="37" t="s">
        <v>45</v>
      </c>
    </row>
    <row r="7" spans="1:51" ht="13.5" customHeight="1" x14ac:dyDescent="0.1">
      <c r="A7" s="78"/>
      <c r="B7" s="79"/>
      <c r="C7" s="109" t="s">
        <v>125</v>
      </c>
      <c r="D7" s="89"/>
      <c r="E7" s="89" t="s">
        <v>126</v>
      </c>
      <c r="F7" s="90"/>
      <c r="G7" s="71">
        <v>519924361</v>
      </c>
      <c r="H7" s="71"/>
      <c r="I7" s="71"/>
      <c r="J7" s="71"/>
      <c r="K7" s="71"/>
      <c r="L7" s="71"/>
      <c r="M7" s="71">
        <v>217574</v>
      </c>
      <c r="N7" s="71"/>
      <c r="O7" s="71"/>
      <c r="P7" s="68" t="s">
        <v>7</v>
      </c>
      <c r="Q7" s="69"/>
      <c r="R7" s="87" t="s">
        <v>140</v>
      </c>
      <c r="S7" s="87"/>
      <c r="T7" s="87"/>
      <c r="U7" s="87"/>
      <c r="V7" s="30" t="s">
        <v>8</v>
      </c>
      <c r="W7" s="86" t="s">
        <v>141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2" t="s">
        <v>143</v>
      </c>
      <c r="AM7" s="122"/>
      <c r="AN7" s="122"/>
      <c r="AO7" s="122"/>
      <c r="AP7" s="122"/>
      <c r="AQ7" s="122"/>
      <c r="AR7" s="122"/>
      <c r="AS7" s="39" t="s">
        <v>10</v>
      </c>
      <c r="AT7" s="229">
        <v>34</v>
      </c>
    </row>
    <row r="8" spans="1:51" ht="18" customHeight="1" x14ac:dyDescent="0.1">
      <c r="A8" s="78"/>
      <c r="B8" s="79"/>
      <c r="C8" s="111" t="s">
        <v>127</v>
      </c>
      <c r="D8" s="112"/>
      <c r="E8" s="112" t="s">
        <v>128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123" t="s">
        <v>142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144</v>
      </c>
      <c r="AL8" s="126"/>
      <c r="AM8" s="126"/>
      <c r="AN8" s="126"/>
      <c r="AO8" s="40" t="s">
        <v>8</v>
      </c>
      <c r="AP8" s="126" t="s">
        <v>145</v>
      </c>
      <c r="AQ8" s="126"/>
      <c r="AR8" s="126"/>
      <c r="AS8" s="127"/>
      <c r="AT8" s="229"/>
    </row>
    <row r="9" spans="1:51" ht="14.45" customHeight="1" x14ac:dyDescent="0.1">
      <c r="A9" s="78" t="s">
        <v>80</v>
      </c>
      <c r="B9" s="79"/>
      <c r="C9" s="109" t="s">
        <v>131</v>
      </c>
      <c r="D9" s="89"/>
      <c r="E9" s="89" t="s">
        <v>130</v>
      </c>
      <c r="F9" s="90"/>
      <c r="G9" s="71">
        <v>505446562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195</v>
      </c>
      <c r="S9" s="87"/>
      <c r="T9" s="87"/>
      <c r="U9" s="87"/>
      <c r="V9" s="30" t="s">
        <v>8</v>
      </c>
      <c r="W9" s="86" t="s">
        <v>196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9</v>
      </c>
      <c r="AL9" s="122" t="s">
        <v>143</v>
      </c>
      <c r="AM9" s="122"/>
      <c r="AN9" s="122"/>
      <c r="AO9" s="122"/>
      <c r="AP9" s="122"/>
      <c r="AQ9" s="122"/>
      <c r="AR9" s="122"/>
      <c r="AS9" s="39" t="s">
        <v>10</v>
      </c>
      <c r="AT9" s="230">
        <v>27</v>
      </c>
    </row>
    <row r="10" spans="1:51" ht="18" customHeight="1" x14ac:dyDescent="0.1">
      <c r="A10" s="78"/>
      <c r="B10" s="79"/>
      <c r="C10" s="111" t="s">
        <v>129</v>
      </c>
      <c r="D10" s="112"/>
      <c r="E10" s="112" t="s">
        <v>132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123" t="s">
        <v>194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7"/>
      <c r="AK10" s="125" t="s">
        <v>197</v>
      </c>
      <c r="AL10" s="126"/>
      <c r="AM10" s="126"/>
      <c r="AN10" s="126"/>
      <c r="AO10" s="40" t="s">
        <v>8</v>
      </c>
      <c r="AP10" s="126" t="s">
        <v>198</v>
      </c>
      <c r="AQ10" s="126"/>
      <c r="AR10" s="126"/>
      <c r="AS10" s="127"/>
      <c r="AT10" s="230"/>
    </row>
    <row r="11" spans="1:51" ht="14.45" customHeight="1" x14ac:dyDescent="0.1">
      <c r="A11" s="78" t="s">
        <v>81</v>
      </c>
      <c r="B11" s="79"/>
      <c r="C11" s="109" t="s">
        <v>133</v>
      </c>
      <c r="D11" s="89"/>
      <c r="E11" s="89" t="s">
        <v>135</v>
      </c>
      <c r="F11" s="90"/>
      <c r="G11" s="71">
        <v>519927959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195</v>
      </c>
      <c r="S11" s="87"/>
      <c r="T11" s="87"/>
      <c r="U11" s="87"/>
      <c r="V11" s="30" t="s">
        <v>8</v>
      </c>
      <c r="W11" s="86" t="s">
        <v>203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9</v>
      </c>
      <c r="AL11" s="122" t="s">
        <v>200</v>
      </c>
      <c r="AM11" s="122"/>
      <c r="AN11" s="122"/>
      <c r="AO11" s="122"/>
      <c r="AP11" s="122"/>
      <c r="AQ11" s="122"/>
      <c r="AR11" s="122"/>
      <c r="AS11" s="39" t="s">
        <v>10</v>
      </c>
      <c r="AT11" s="230">
        <v>53</v>
      </c>
    </row>
    <row r="12" spans="1:51" ht="18" customHeight="1" x14ac:dyDescent="0.1">
      <c r="A12" s="78"/>
      <c r="B12" s="79"/>
      <c r="C12" s="111" t="s">
        <v>134</v>
      </c>
      <c r="D12" s="112"/>
      <c r="E12" s="112" t="s">
        <v>136</v>
      </c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123" t="s">
        <v>199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7"/>
      <c r="AK12" s="125" t="s">
        <v>201</v>
      </c>
      <c r="AL12" s="126"/>
      <c r="AM12" s="126"/>
      <c r="AN12" s="126"/>
      <c r="AO12" s="40" t="s">
        <v>8</v>
      </c>
      <c r="AP12" s="126" t="s">
        <v>202</v>
      </c>
      <c r="AQ12" s="126"/>
      <c r="AR12" s="126"/>
      <c r="AS12" s="127"/>
      <c r="AT12" s="230"/>
    </row>
    <row r="13" spans="1:51" ht="15" customHeight="1" x14ac:dyDescent="0.1">
      <c r="A13" s="78" t="s">
        <v>82</v>
      </c>
      <c r="B13" s="79"/>
      <c r="C13" s="109"/>
      <c r="D13" s="89"/>
      <c r="E13" s="89"/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231"/>
    </row>
    <row r="14" spans="1:51" ht="18" customHeight="1" x14ac:dyDescent="0.1">
      <c r="A14" s="78"/>
      <c r="B14" s="79"/>
      <c r="C14" s="111"/>
      <c r="D14" s="112"/>
      <c r="E14" s="112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231"/>
    </row>
    <row r="15" spans="1:51" ht="15" customHeight="1" x14ac:dyDescent="0.1">
      <c r="A15" s="117" t="s">
        <v>96</v>
      </c>
      <c r="B15" s="79"/>
      <c r="C15" s="109" t="s">
        <v>125</v>
      </c>
      <c r="D15" s="89"/>
      <c r="E15" s="89" t="s">
        <v>126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87" t="s">
        <v>140</v>
      </c>
      <c r="S15" s="87"/>
      <c r="T15" s="87"/>
      <c r="U15" s="87"/>
      <c r="V15" s="29" t="s">
        <v>8</v>
      </c>
      <c r="W15" s="86" t="s">
        <v>141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9</v>
      </c>
      <c r="AL15" s="122" t="s">
        <v>143</v>
      </c>
      <c r="AM15" s="122"/>
      <c r="AN15" s="122"/>
      <c r="AO15" s="122"/>
      <c r="AP15" s="122"/>
      <c r="AQ15" s="122"/>
      <c r="AR15" s="122"/>
      <c r="AS15" s="39" t="s">
        <v>10</v>
      </c>
      <c r="AT15" s="230">
        <v>34</v>
      </c>
    </row>
    <row r="16" spans="1:51" ht="18" customHeight="1" x14ac:dyDescent="0.1">
      <c r="A16" s="78"/>
      <c r="B16" s="79"/>
      <c r="C16" s="111" t="s">
        <v>127</v>
      </c>
      <c r="D16" s="112"/>
      <c r="E16" s="112" t="s">
        <v>128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3" t="s">
        <v>142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7"/>
      <c r="AK16" s="125" t="s">
        <v>144</v>
      </c>
      <c r="AL16" s="126"/>
      <c r="AM16" s="126"/>
      <c r="AN16" s="126"/>
      <c r="AO16" s="40" t="s">
        <v>8</v>
      </c>
      <c r="AP16" s="126" t="s">
        <v>145</v>
      </c>
      <c r="AQ16" s="126"/>
      <c r="AR16" s="126"/>
      <c r="AS16" s="127"/>
      <c r="AT16" s="230"/>
    </row>
    <row r="17" spans="1:46" x14ac:dyDescent="0.1">
      <c r="A17" s="78" t="s">
        <v>0</v>
      </c>
      <c r="B17" s="79"/>
      <c r="C17" s="131" t="str">
        <f>IF(P16="","",P16)</f>
        <v>千葉県銚子市猿田町6919-75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1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 x14ac:dyDescent="0.1">
      <c r="A19" s="78" t="s">
        <v>1</v>
      </c>
      <c r="B19" s="79"/>
      <c r="C19" s="131" t="str">
        <f>IF(AL15="","",AL15&amp;"-"&amp;AK16&amp;"-"&amp;AP16)</f>
        <v>080-1036-4043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 x14ac:dyDescent="0.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 x14ac:dyDescent="0.1">
      <c r="A21" s="78" t="s">
        <v>83</v>
      </c>
      <c r="B21" s="79"/>
      <c r="C21" s="56">
        <v>80</v>
      </c>
      <c r="D21" s="57"/>
      <c r="E21" s="57">
        <v>1036</v>
      </c>
      <c r="F21" s="57"/>
      <c r="G21" s="57">
        <v>4043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 x14ac:dyDescent="0.15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15">
      <c r="A23" s="115" t="s">
        <v>121</v>
      </c>
      <c r="B23" s="114" t="s">
        <v>84</v>
      </c>
      <c r="C23" s="132" t="s">
        <v>102</v>
      </c>
      <c r="D23" s="133"/>
      <c r="E23" s="134" t="s">
        <v>103</v>
      </c>
      <c r="F23" s="135"/>
      <c r="G23" s="114" t="s">
        <v>85</v>
      </c>
      <c r="H23" s="114"/>
      <c r="I23" s="114" t="s">
        <v>86</v>
      </c>
      <c r="J23" s="114"/>
      <c r="K23" s="114"/>
      <c r="L23" s="114"/>
      <c r="M23" s="114" t="s">
        <v>87</v>
      </c>
      <c r="N23" s="114"/>
      <c r="O23" s="114"/>
      <c r="P23" s="199" t="s">
        <v>97</v>
      </c>
      <c r="Q23" s="114"/>
      <c r="R23" s="114"/>
      <c r="S23" s="114"/>
      <c r="T23" s="200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116"/>
      <c r="B24" s="79"/>
      <c r="C24" s="142" t="s">
        <v>100</v>
      </c>
      <c r="D24" s="143"/>
      <c r="E24" s="144" t="s">
        <v>101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1"/>
      <c r="U24" s="1"/>
      <c r="V24" s="1"/>
      <c r="W24" s="1"/>
      <c r="X24" s="1"/>
      <c r="Y24" s="128" t="s">
        <v>20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05">
        <v>1</v>
      </c>
      <c r="B25" s="107">
        <v>1</v>
      </c>
      <c r="C25" s="109" t="s">
        <v>148</v>
      </c>
      <c r="D25" s="89"/>
      <c r="E25" s="89" t="s">
        <v>149</v>
      </c>
      <c r="F25" s="90"/>
      <c r="G25" s="91">
        <v>6</v>
      </c>
      <c r="H25" s="93"/>
      <c r="I25" s="91" t="s">
        <v>188</v>
      </c>
      <c r="J25" s="92"/>
      <c r="K25" s="92"/>
      <c r="L25" s="93"/>
      <c r="M25" s="91">
        <v>518110130</v>
      </c>
      <c r="N25" s="92"/>
      <c r="O25" s="93"/>
      <c r="P25" s="91">
        <v>157</v>
      </c>
      <c r="Q25" s="92"/>
      <c r="R25" s="92"/>
      <c r="S25" s="92"/>
      <c r="T25" s="97"/>
      <c r="U25" s="1"/>
      <c r="V25" s="1"/>
      <c r="W25" s="1"/>
      <c r="X25" s="1"/>
      <c r="Y25" s="99">
        <v>11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06"/>
      <c r="B26" s="108"/>
      <c r="C26" s="111" t="s">
        <v>146</v>
      </c>
      <c r="D26" s="112"/>
      <c r="E26" s="112" t="s">
        <v>147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05">
        <v>2</v>
      </c>
      <c r="B27" s="107">
        <v>2</v>
      </c>
      <c r="C27" s="109" t="s">
        <v>150</v>
      </c>
      <c r="D27" s="89"/>
      <c r="E27" s="89" t="s">
        <v>151</v>
      </c>
      <c r="F27" s="90"/>
      <c r="G27" s="91">
        <v>6</v>
      </c>
      <c r="H27" s="93"/>
      <c r="I27" s="91" t="s">
        <v>188</v>
      </c>
      <c r="J27" s="92"/>
      <c r="K27" s="92"/>
      <c r="L27" s="93"/>
      <c r="M27" s="91">
        <v>519935473</v>
      </c>
      <c r="N27" s="92"/>
      <c r="O27" s="93"/>
      <c r="P27" s="91">
        <v>155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06"/>
      <c r="B28" s="108"/>
      <c r="C28" s="111" t="s">
        <v>152</v>
      </c>
      <c r="D28" s="112"/>
      <c r="E28" s="112" t="s">
        <v>153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05">
        <v>3</v>
      </c>
      <c r="B29" s="107">
        <v>3</v>
      </c>
      <c r="C29" s="109" t="s">
        <v>154</v>
      </c>
      <c r="D29" s="89"/>
      <c r="E29" s="89" t="s">
        <v>170</v>
      </c>
      <c r="F29" s="90"/>
      <c r="G29" s="91">
        <v>6</v>
      </c>
      <c r="H29" s="93"/>
      <c r="I29" s="91" t="s">
        <v>189</v>
      </c>
      <c r="J29" s="92"/>
      <c r="K29" s="92"/>
      <c r="L29" s="93"/>
      <c r="M29" s="91">
        <v>520885293</v>
      </c>
      <c r="N29" s="92"/>
      <c r="O29" s="93"/>
      <c r="P29" s="91">
        <v>161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6"/>
      <c r="B30" s="108"/>
      <c r="C30" s="111" t="s">
        <v>155</v>
      </c>
      <c r="D30" s="112"/>
      <c r="E30" s="112" t="s">
        <v>171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05">
        <v>4</v>
      </c>
      <c r="B31" s="107">
        <v>4</v>
      </c>
      <c r="C31" s="109" t="s">
        <v>156</v>
      </c>
      <c r="D31" s="89"/>
      <c r="E31" s="89" t="s">
        <v>172</v>
      </c>
      <c r="F31" s="90"/>
      <c r="G31" s="91">
        <v>6</v>
      </c>
      <c r="H31" s="93"/>
      <c r="I31" s="91" t="s">
        <v>190</v>
      </c>
      <c r="J31" s="92"/>
      <c r="K31" s="92"/>
      <c r="L31" s="93"/>
      <c r="M31" s="91">
        <v>519935435</v>
      </c>
      <c r="N31" s="92"/>
      <c r="O31" s="93"/>
      <c r="P31" s="91">
        <v>162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6"/>
      <c r="B32" s="108"/>
      <c r="C32" s="111" t="s">
        <v>157</v>
      </c>
      <c r="D32" s="112"/>
      <c r="E32" s="112" t="s">
        <v>173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8" t="s">
        <v>58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05">
        <v>5</v>
      </c>
      <c r="B33" s="107">
        <v>5</v>
      </c>
      <c r="C33" s="109" t="s">
        <v>158</v>
      </c>
      <c r="D33" s="89"/>
      <c r="E33" s="89" t="s">
        <v>174</v>
      </c>
      <c r="F33" s="90"/>
      <c r="G33" s="91">
        <v>6</v>
      </c>
      <c r="H33" s="93"/>
      <c r="I33" s="91" t="s">
        <v>188</v>
      </c>
      <c r="J33" s="92"/>
      <c r="K33" s="92"/>
      <c r="L33" s="93"/>
      <c r="M33" s="91">
        <v>520438567</v>
      </c>
      <c r="N33" s="92"/>
      <c r="O33" s="93"/>
      <c r="P33" s="91">
        <v>154</v>
      </c>
      <c r="Q33" s="92"/>
      <c r="R33" s="92"/>
      <c r="S33" s="92"/>
      <c r="T33" s="97"/>
      <c r="U33" s="1"/>
      <c r="V33" s="1"/>
      <c r="W33" s="1"/>
      <c r="X33" s="1"/>
      <c r="Y33" s="193">
        <v>1</v>
      </c>
      <c r="Z33" s="194"/>
      <c r="AA33" s="194"/>
      <c r="AB33" s="194"/>
      <c r="AC33" s="194"/>
      <c r="AD33" s="194"/>
      <c r="AE33" s="194"/>
      <c r="AF33" s="194"/>
      <c r="AG33" s="19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06"/>
      <c r="B34" s="108"/>
      <c r="C34" s="111" t="s">
        <v>159</v>
      </c>
      <c r="D34" s="112"/>
      <c r="E34" s="112" t="s">
        <v>175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6"/>
      <c r="Z34" s="197"/>
      <c r="AA34" s="197"/>
      <c r="AB34" s="197"/>
      <c r="AC34" s="197"/>
      <c r="AD34" s="197"/>
      <c r="AE34" s="197"/>
      <c r="AF34" s="197"/>
      <c r="AG34" s="19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05">
        <v>6</v>
      </c>
      <c r="B35" s="107">
        <v>6</v>
      </c>
      <c r="C35" s="109" t="s">
        <v>148</v>
      </c>
      <c r="D35" s="89"/>
      <c r="E35" s="89" t="s">
        <v>176</v>
      </c>
      <c r="F35" s="90"/>
      <c r="G35" s="91">
        <v>5</v>
      </c>
      <c r="H35" s="93"/>
      <c r="I35" s="91" t="s">
        <v>188</v>
      </c>
      <c r="J35" s="92"/>
      <c r="K35" s="92"/>
      <c r="L35" s="93"/>
      <c r="M35" s="91">
        <v>519934865</v>
      </c>
      <c r="N35" s="92"/>
      <c r="O35" s="93"/>
      <c r="P35" s="91">
        <v>151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06"/>
      <c r="B36" s="108"/>
      <c r="C36" s="111" t="s">
        <v>146</v>
      </c>
      <c r="D36" s="112"/>
      <c r="E36" s="112" t="s">
        <v>177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05">
        <v>7</v>
      </c>
      <c r="B37" s="107">
        <v>7</v>
      </c>
      <c r="C37" s="109" t="s">
        <v>161</v>
      </c>
      <c r="D37" s="89"/>
      <c r="E37" s="89" t="s">
        <v>178</v>
      </c>
      <c r="F37" s="90"/>
      <c r="G37" s="91">
        <v>6</v>
      </c>
      <c r="H37" s="93"/>
      <c r="I37" s="91" t="s">
        <v>188</v>
      </c>
      <c r="J37" s="92"/>
      <c r="K37" s="92"/>
      <c r="L37" s="93"/>
      <c r="M37" s="91">
        <v>520443035</v>
      </c>
      <c r="N37" s="92"/>
      <c r="O37" s="93"/>
      <c r="P37" s="91">
        <v>156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6"/>
      <c r="B38" s="108"/>
      <c r="C38" s="111" t="s">
        <v>160</v>
      </c>
      <c r="D38" s="112"/>
      <c r="E38" s="112" t="s">
        <v>179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05">
        <v>8</v>
      </c>
      <c r="B39" s="107">
        <v>8</v>
      </c>
      <c r="C39" s="109" t="s">
        <v>162</v>
      </c>
      <c r="D39" s="89"/>
      <c r="E39" s="89" t="s">
        <v>180</v>
      </c>
      <c r="F39" s="90"/>
      <c r="G39" s="91">
        <v>6</v>
      </c>
      <c r="H39" s="93"/>
      <c r="I39" s="91" t="s">
        <v>191</v>
      </c>
      <c r="J39" s="92"/>
      <c r="K39" s="92"/>
      <c r="L39" s="93"/>
      <c r="M39" s="91">
        <v>520885286</v>
      </c>
      <c r="N39" s="92"/>
      <c r="O39" s="93"/>
      <c r="P39" s="91">
        <v>157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6"/>
      <c r="B40" s="108"/>
      <c r="C40" s="111" t="s">
        <v>163</v>
      </c>
      <c r="D40" s="112"/>
      <c r="E40" s="112" t="s">
        <v>181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05">
        <v>9</v>
      </c>
      <c r="B41" s="107">
        <v>9</v>
      </c>
      <c r="C41" s="109" t="s">
        <v>165</v>
      </c>
      <c r="D41" s="89"/>
      <c r="E41" s="89" t="s">
        <v>182</v>
      </c>
      <c r="F41" s="90"/>
      <c r="G41" s="91">
        <v>5</v>
      </c>
      <c r="H41" s="93"/>
      <c r="I41" s="91" t="s">
        <v>190</v>
      </c>
      <c r="J41" s="92"/>
      <c r="K41" s="92"/>
      <c r="L41" s="93"/>
      <c r="M41" s="91">
        <v>520885316</v>
      </c>
      <c r="N41" s="92"/>
      <c r="O41" s="93"/>
      <c r="P41" s="91">
        <v>152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6"/>
      <c r="B42" s="108"/>
      <c r="C42" s="111" t="s">
        <v>164</v>
      </c>
      <c r="D42" s="112"/>
      <c r="E42" s="112" t="s">
        <v>183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05">
        <v>10</v>
      </c>
      <c r="B43" s="107">
        <v>10</v>
      </c>
      <c r="C43" s="109" t="s">
        <v>166</v>
      </c>
      <c r="D43" s="89"/>
      <c r="E43" s="89" t="s">
        <v>184</v>
      </c>
      <c r="F43" s="90"/>
      <c r="G43" s="91">
        <v>5</v>
      </c>
      <c r="H43" s="93"/>
      <c r="I43" s="91" t="s">
        <v>192</v>
      </c>
      <c r="J43" s="92"/>
      <c r="K43" s="92"/>
      <c r="L43" s="93"/>
      <c r="M43" s="91">
        <v>519830785</v>
      </c>
      <c r="N43" s="92"/>
      <c r="O43" s="93"/>
      <c r="P43" s="91">
        <v>148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6"/>
      <c r="B44" s="108"/>
      <c r="C44" s="111" t="s">
        <v>167</v>
      </c>
      <c r="D44" s="112"/>
      <c r="E44" s="112" t="s">
        <v>185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05">
        <v>11</v>
      </c>
      <c r="B45" s="107">
        <v>11</v>
      </c>
      <c r="C45" s="109" t="s">
        <v>168</v>
      </c>
      <c r="D45" s="89"/>
      <c r="E45" s="89" t="s">
        <v>186</v>
      </c>
      <c r="F45" s="90"/>
      <c r="G45" s="91">
        <v>5</v>
      </c>
      <c r="H45" s="93"/>
      <c r="I45" s="91" t="s">
        <v>190</v>
      </c>
      <c r="J45" s="92"/>
      <c r="K45" s="92"/>
      <c r="L45" s="93"/>
      <c r="M45" s="91">
        <v>520885309</v>
      </c>
      <c r="N45" s="92"/>
      <c r="O45" s="93"/>
      <c r="P45" s="91">
        <v>155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6"/>
      <c r="B46" s="108"/>
      <c r="C46" s="111" t="s">
        <v>169</v>
      </c>
      <c r="D46" s="112"/>
      <c r="E46" s="112" t="s">
        <v>187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05">
        <v>12</v>
      </c>
      <c r="B47" s="107">
        <v>12</v>
      </c>
      <c r="C47" s="109"/>
      <c r="D47" s="89"/>
      <c r="E47" s="89"/>
      <c r="F47" s="90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49"/>
      <c r="B48" s="150"/>
      <c r="C48" s="151"/>
      <c r="D48" s="152"/>
      <c r="E48" s="152"/>
      <c r="F48" s="153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212">
        <v>13</v>
      </c>
      <c r="B49" s="213"/>
      <c r="C49" s="215"/>
      <c r="D49" s="216"/>
      <c r="E49" s="216"/>
      <c r="F49" s="217"/>
      <c r="G49" s="204"/>
      <c r="H49" s="206"/>
      <c r="I49" s="204"/>
      <c r="J49" s="205"/>
      <c r="K49" s="205"/>
      <c r="L49" s="206"/>
      <c r="M49" s="204"/>
      <c r="N49" s="205"/>
      <c r="O49" s="206"/>
      <c r="P49" s="204"/>
      <c r="Q49" s="205"/>
      <c r="R49" s="205"/>
      <c r="S49" s="205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78"/>
      <c r="B50" s="214"/>
      <c r="C50" s="218"/>
      <c r="D50" s="219"/>
      <c r="E50" s="219"/>
      <c r="F50" s="220"/>
      <c r="G50" s="207"/>
      <c r="H50" s="209"/>
      <c r="I50" s="207"/>
      <c r="J50" s="208"/>
      <c r="K50" s="208"/>
      <c r="L50" s="209"/>
      <c r="M50" s="207"/>
      <c r="N50" s="208"/>
      <c r="O50" s="209"/>
      <c r="P50" s="207"/>
      <c r="Q50" s="208"/>
      <c r="R50" s="208"/>
      <c r="S50" s="208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8">
        <v>14</v>
      </c>
      <c r="B51" s="213"/>
      <c r="C51" s="215"/>
      <c r="D51" s="216"/>
      <c r="E51" s="216"/>
      <c r="F51" s="217"/>
      <c r="G51" s="204"/>
      <c r="H51" s="206"/>
      <c r="I51" s="204"/>
      <c r="J51" s="205"/>
      <c r="K51" s="205"/>
      <c r="L51" s="206"/>
      <c r="M51" s="204"/>
      <c r="N51" s="205"/>
      <c r="O51" s="206"/>
      <c r="P51" s="204"/>
      <c r="Q51" s="205"/>
      <c r="R51" s="205"/>
      <c r="S51" s="205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80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">
      <c r="A54" s="136" t="s">
        <v>99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4" t="s">
        <v>117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39" t="s">
        <v>193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32">
        <f>LEN(A55)</f>
        <v>44</v>
      </c>
      <c r="W55" s="233"/>
      <c r="X55" s="233"/>
      <c r="Y55" s="233"/>
      <c r="Z55" s="233"/>
      <c r="AA55" s="233"/>
      <c r="AB55" s="233"/>
      <c r="AC55" s="233"/>
      <c r="AD55" s="233"/>
      <c r="AE55" s="233"/>
      <c r="AF55" s="23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35" t="s">
        <v>11</v>
      </c>
      <c r="B1" s="235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35"/>
      <c r="B2" s="23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36" t="s">
        <v>18</v>
      </c>
      <c r="B4" s="237"/>
      <c r="C4" s="237"/>
      <c r="D4" s="237"/>
      <c r="E4" s="237"/>
      <c r="F4" s="237"/>
      <c r="G4" s="238"/>
      <c r="H4" s="5" t="s">
        <v>19</v>
      </c>
      <c r="I4" s="5" t="s">
        <v>20</v>
      </c>
      <c r="J4" s="239" t="s">
        <v>68</v>
      </c>
      <c r="K4" s="237"/>
      <c r="L4" s="237"/>
      <c r="M4" s="237"/>
      <c r="N4" s="237"/>
      <c r="O4" s="237"/>
      <c r="P4" s="237"/>
      <c r="Q4" s="238"/>
    </row>
    <row r="5" spans="1:41" ht="72" customHeight="1" thickBot="1" x14ac:dyDescent="0.15">
      <c r="A5" s="240"/>
      <c r="B5" s="241"/>
      <c r="C5" s="241"/>
      <c r="D5" s="241"/>
      <c r="E5" s="241"/>
      <c r="F5" s="241"/>
      <c r="G5" s="242"/>
      <c r="H5" s="9" t="str">
        <f>IF(入力!J3="","",入力!J3)</f>
        <v>女子</v>
      </c>
      <c r="I5" s="9">
        <f>入力!Y25</f>
        <v>11</v>
      </c>
      <c r="J5" s="243"/>
      <c r="K5" s="244"/>
      <c r="L5" s="244"/>
      <c r="M5" s="244"/>
      <c r="N5" s="244"/>
      <c r="O5" s="244"/>
      <c r="P5" s="244"/>
      <c r="Q5" s="245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</v>
      </c>
      <c r="S7" s="13" t="str">
        <f>IF(入力!AE5="","",入力!AE5)</f>
        <v>旭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5">
        <v>1</v>
      </c>
      <c r="B16" s="54" t="s">
        <v>54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千葉県銚子市猿田町6919-75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5">
        <v>2</v>
      </c>
      <c r="B17" s="54" t="s">
        <v>74</v>
      </c>
      <c r="C17" s="13" t="str">
        <f>IF(入力!C10="","",入力!C10)</f>
        <v>川口</v>
      </c>
      <c r="D17" s="13" t="str">
        <f>IF(入力!E10="","",入力!E10)</f>
        <v>瑠里子</v>
      </c>
      <c r="E17" s="13" t="str">
        <f>IF(入力!C9="","",入力!C9)</f>
        <v>カワグチ</v>
      </c>
      <c r="F17" s="13" t="str">
        <f>IF(入力!E9="","",入力!E9)</f>
        <v>ルリコ</v>
      </c>
      <c r="G17" s="13">
        <f>IF(入力!G9="","",入力!G9)</f>
        <v>505446562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2503</v>
      </c>
      <c r="T17" s="13" t="str">
        <f>IF(入力!P10="","",入力!P10)</f>
        <v>千葉県旭市江ヶ崎1117-2</v>
      </c>
      <c r="U17" s="13" t="str">
        <f>IF(入力!AL9="","",入力!AL9)</f>
        <v>080</v>
      </c>
      <c r="V17" s="13" t="str">
        <f>IF(入力!AK10="","",入力!AK10)</f>
        <v>2068</v>
      </c>
      <c r="W17" s="13" t="str">
        <f>IF(入力!AP10="","",入力!AP10)</f>
        <v>5168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5">
        <v>5</v>
      </c>
      <c r="B20" s="54" t="s">
        <v>77</v>
      </c>
      <c r="C20" s="13" t="str">
        <f>IF(入力!C12="","",入力!C12)</f>
        <v>平野</v>
      </c>
      <c r="D20" s="13" t="str">
        <f>IF(入力!E12="","",入力!E12)</f>
        <v>幸子</v>
      </c>
      <c r="E20" s="13" t="str">
        <f>IF(入力!C11="","",入力!C11)</f>
        <v>ヒラノ</v>
      </c>
      <c r="F20" s="13" t="str">
        <f>IF(入力!E11="","",入力!E11)</f>
        <v>サチコ</v>
      </c>
      <c r="G20" s="13">
        <f>IF(入力!G11="","",入力!G11)</f>
        <v>519927959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53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2524</v>
      </c>
      <c r="T20" s="13" t="str">
        <f>IF(入力!P12="","",入力!P12)</f>
        <v>千葉県旭市神宮寺1937-3</v>
      </c>
      <c r="U20" s="13" t="str">
        <f>IF(入力!AL11="","",入力!AL11)</f>
        <v>090</v>
      </c>
      <c r="V20" s="13" t="str">
        <f>IF(入力!AK12="","",入力!AK12)</f>
        <v>8005</v>
      </c>
      <c r="W20" s="13" t="str">
        <f>IF(入力!AP12="","",入力!AP12)</f>
        <v>8355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5">
        <v>7</v>
      </c>
      <c r="B22" s="54" t="s">
        <v>56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>
        <f>IF(入力!C21="","",入力!C21)</f>
        <v>80</v>
      </c>
      <c r="O22" s="13">
        <f>IF(入力!E21="","",入力!E21)</f>
        <v>1036</v>
      </c>
      <c r="P22" s="13">
        <f>IF(入力!G21="","",入力!G21)</f>
        <v>4043</v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千葉県銚子市猿田町6919-75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5">
        <v>8</v>
      </c>
      <c r="B23" s="54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5">
        <v>9</v>
      </c>
      <c r="B24" s="54" t="s">
        <v>58</v>
      </c>
      <c r="C24" s="54" t="str">
        <f>VLOOKUP($B$51,$A$53:$F$352,3)</f>
        <v>石橋</v>
      </c>
      <c r="D24" s="54" t="str">
        <f>VLOOKUP($B$51,$A$53:$F$352,4)</f>
        <v>琉愛</v>
      </c>
      <c r="E24" s="54" t="str">
        <f>VLOOKUP($B$51,$A$53:$F$352,5)</f>
        <v>イシバシ</v>
      </c>
      <c r="F24" s="54" t="str">
        <f>VLOOKUP($B$51,$A$53:$F$352,6)</f>
        <v>ルナ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 x14ac:dyDescent="0.1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 x14ac:dyDescent="0.15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>
        <f>IF(入力!B25="","",入力!B25)</f>
        <v>1</v>
      </c>
      <c r="C53" s="13" t="str">
        <f>IF(入力!C26="","",入力!C26)</f>
        <v>石橋</v>
      </c>
      <c r="D53" s="13" t="str">
        <f>IF(入力!E26="","",入力!E26)</f>
        <v>琉愛</v>
      </c>
      <c r="E53" s="13" t="str">
        <f>IF(入力!C25="","",入力!C25)</f>
        <v>イシバシ</v>
      </c>
      <c r="F53" s="13" t="str">
        <f>IF(入力!E25="","",入力!E25)</f>
        <v>ルナ</v>
      </c>
      <c r="G53" s="13">
        <f>IF(入力!M25="","",入力!M25)</f>
        <v>518110130</v>
      </c>
      <c r="H53" s="13" t="str">
        <f>IF(入力!I25="","",入力!I25)</f>
        <v>旭市立鶴巻小学校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IF(入力!B27="","",入力!B27)</f>
        <v>2</v>
      </c>
      <c r="C54" s="13" t="str">
        <f>IF(入力!C28="","",入力!C28)</f>
        <v>嶋田</v>
      </c>
      <c r="D54" s="13" t="str">
        <f>IF(入力!E28="","",入力!E28)</f>
        <v>美結</v>
      </c>
      <c r="E54" s="13" t="str">
        <f>IF(入力!C27="","",入力!C27)</f>
        <v>シマダ</v>
      </c>
      <c r="F54" s="13" t="str">
        <f>IF(入力!E27="","",入力!E27)</f>
        <v>ミユ</v>
      </c>
      <c r="G54" s="13">
        <f>IF(入力!M27="","",入力!M27)</f>
        <v>519935473</v>
      </c>
      <c r="H54" s="13" t="str">
        <f>IF(入力!I27="","",入力!I27)</f>
        <v>旭市立鶴巻小学校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菊地</v>
      </c>
      <c r="D55" s="13" t="str">
        <f>IF(入力!E30="","",入力!E30)</f>
        <v>ひなた</v>
      </c>
      <c r="E55" s="13" t="str">
        <f>IF(入力!C29="","",入力!C29)</f>
        <v>キクチ</v>
      </c>
      <c r="F55" s="13" t="str">
        <f>IF(入力!E29="","",入力!E29)</f>
        <v>ヒナタ</v>
      </c>
      <c r="G55" s="13">
        <f>IF(入力!M29="","",入力!M29)</f>
        <v>520885293</v>
      </c>
      <c r="H55" s="13" t="str">
        <f>IF(入力!I29="","",入力!I29)</f>
        <v>旭市立共和小学校</v>
      </c>
      <c r="I55" s="13">
        <f>IF(入力!G29="","",入力!G29)</f>
        <v>6</v>
      </c>
      <c r="J55" s="13">
        <f>IF(入力!P29="","",入力!P29)</f>
        <v>161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蓮月</v>
      </c>
      <c r="E56" s="13" t="str">
        <f>IF(入力!C31="","",入力!C31)</f>
        <v>イトウ</v>
      </c>
      <c r="F56" s="13" t="str">
        <f>IF(入力!E31="","",入力!E31)</f>
        <v>ハヅキ</v>
      </c>
      <c r="G56" s="13">
        <f>IF(入力!M31="","",入力!M31)</f>
        <v>519935435</v>
      </c>
      <c r="H56" s="13" t="str">
        <f>IF(入力!I31="","",入力!I31)</f>
        <v>旭市立嚶鳴小学校</v>
      </c>
      <c r="I56" s="13">
        <f>IF(入力!G31="","",入力!G31)</f>
        <v>6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増田</v>
      </c>
      <c r="D57" s="13" t="str">
        <f>IF(入力!E34="","",入力!E34)</f>
        <v>星愛</v>
      </c>
      <c r="E57" s="13" t="str">
        <f>IF(入力!C33="","",入力!C33)</f>
        <v>マスダ</v>
      </c>
      <c r="F57" s="13" t="str">
        <f>IF(入力!E33="","",入力!E33)</f>
        <v>セイラ</v>
      </c>
      <c r="G57" s="13">
        <f>IF(入力!M33="","",入力!M33)</f>
        <v>520438567</v>
      </c>
      <c r="H57" s="13" t="str">
        <f>IF(入力!I33="","",入力!I33)</f>
        <v>旭市立鶴巻小学校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石橋</v>
      </c>
      <c r="D58" s="13" t="str">
        <f>IF(入力!E36="","",入力!E36)</f>
        <v>璃乙</v>
      </c>
      <c r="E58" s="13" t="str">
        <f>IF(入力!C35="","",入力!C35)</f>
        <v>イシバシ</v>
      </c>
      <c r="F58" s="13" t="str">
        <f>IF(入力!E35="","",入力!E35)</f>
        <v>リオ</v>
      </c>
      <c r="G58" s="13">
        <f>IF(入力!M35="","",入力!M35)</f>
        <v>519934865</v>
      </c>
      <c r="H58" s="13" t="str">
        <f>IF(入力!I35="","",入力!I35)</f>
        <v>旭市立鶴巻小学校</v>
      </c>
      <c r="I58" s="13">
        <f>IF(入力!G35="","",入力!G35)</f>
        <v>5</v>
      </c>
      <c r="J58" s="13">
        <f>IF(入力!P35="","",入力!P35)</f>
        <v>151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渡邉</v>
      </c>
      <c r="D59" s="13" t="str">
        <f>IF(入力!E38="","",入力!E38)</f>
        <v>羽奈香</v>
      </c>
      <c r="E59" s="13" t="str">
        <f>IF(入力!C37="","",入力!C37)</f>
        <v>ワタナベ</v>
      </c>
      <c r="F59" s="13" t="str">
        <f>IF(入力!E37="","",入力!E37)</f>
        <v>ハナカ</v>
      </c>
      <c r="G59" s="13">
        <f>IF(入力!M37="","",入力!M37)</f>
        <v>520443035</v>
      </c>
      <c r="H59" s="13" t="str">
        <f>IF(入力!I37="","",入力!I37)</f>
        <v>旭市立鶴巻小学校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大割</v>
      </c>
      <c r="D60" s="13" t="str">
        <f>IF(入力!E40="","",入力!E40)</f>
        <v>由明那</v>
      </c>
      <c r="E60" s="13" t="str">
        <f>IF(入力!C39="","",入力!C39)</f>
        <v>オオワリ</v>
      </c>
      <c r="F60" s="13" t="str">
        <f>IF(入力!E39="","",入力!E39)</f>
        <v>ユメナ</v>
      </c>
      <c r="G60" s="13">
        <f>IF(入力!M39="","",入力!M39)</f>
        <v>520885286</v>
      </c>
      <c r="H60" s="13" t="str">
        <f>IF(入力!I39="","",入力!I39)</f>
        <v>旭市立琴田小学校</v>
      </c>
      <c r="I60" s="13">
        <f>IF(入力!G39="","",入力!G39)</f>
        <v>6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IF(入力!B41="","",入力!B41)</f>
        <v>9</v>
      </c>
      <c r="C61" s="13" t="str">
        <f>IF(入力!C42="","",入力!C42)</f>
        <v>﨑山</v>
      </c>
      <c r="D61" s="13" t="str">
        <f>IF(入力!E42="","",入力!E42)</f>
        <v>虹波</v>
      </c>
      <c r="E61" s="13" t="str">
        <f>IF(入力!C41="","",入力!C41)</f>
        <v>サキヤマ</v>
      </c>
      <c r="F61" s="13" t="str">
        <f>IF(入力!E41="","",入力!E41)</f>
        <v>コナミ</v>
      </c>
      <c r="G61" s="13">
        <f>IF(入力!M41="","",入力!M41)</f>
        <v>520885316</v>
      </c>
      <c r="H61" s="13" t="str">
        <f>IF(入力!I41="","",入力!I41)</f>
        <v>旭市立嚶鳴小学校</v>
      </c>
      <c r="I61" s="13">
        <f>IF(入力!G41="","",入力!G41)</f>
        <v>5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多田</v>
      </c>
      <c r="D62" s="13" t="str">
        <f>IF(入力!E44="","",入力!E44)</f>
        <v>朝陽</v>
      </c>
      <c r="E62" s="13" t="str">
        <f>IF(入力!C43="","",入力!C43)</f>
        <v>タダ</v>
      </c>
      <c r="F62" s="13" t="str">
        <f>IF(入力!E43="","",入力!E43)</f>
        <v>アサヒ</v>
      </c>
      <c r="G62" s="13">
        <f>IF(入力!M43="","",入力!M43)</f>
        <v>519830785</v>
      </c>
      <c r="H62" s="13" t="str">
        <f>IF(入力!I43="","",入力!I43)</f>
        <v>旭市立滝郷小学校</v>
      </c>
      <c r="I62" s="13">
        <f>IF(入力!G43="","",入力!G43)</f>
        <v>5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浪川</v>
      </c>
      <c r="D63" s="13" t="str">
        <f>IF(入力!E46="","",入力!E46)</f>
        <v>愛々</v>
      </c>
      <c r="E63" s="13" t="str">
        <f>IF(入力!C45="","",入力!C45)</f>
        <v>ナミカワ</v>
      </c>
      <c r="F63" s="13" t="str">
        <f>IF(入力!E45="","",入力!E45)</f>
        <v>ララ</v>
      </c>
      <c r="G63" s="13">
        <f>IF(入力!M45="","",入力!M45)</f>
        <v>520885309</v>
      </c>
      <c r="H63" s="13" t="str">
        <f>IF(入力!I45="","",入力!I45)</f>
        <v>旭市立嚶鳴小学校</v>
      </c>
      <c r="I63" s="13">
        <f>IF(入力!G45="","",入力!G45)</f>
        <v>5</v>
      </c>
      <c r="J63" s="13">
        <f>IF(入力!P45="","",入力!P45)</f>
        <v>155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2022-05-09T11:24:15Z</dcterms:modified>
</cp:coreProperties>
</file>