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eta\Downloads\"/>
    </mc:Choice>
  </mc:AlternateContent>
  <xr:revisionPtr revIDLastSave="0" documentId="13_ncr:1_{3B0741BF-2D88-4715-BE51-2D76C7268B11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<sst xmlns="http://schemas.openxmlformats.org/spreadsheetml/2006/main" count="286" uniqueCount="215">
  <si>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</si>
  <si>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</si>
  <si>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</si>
  <si>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</si>
  <si>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</si>
  <si>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</si>
  <si>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</si>
  <si>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</si>
  <si>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</si>
  <si>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</si>
  <si>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</si>
  <si>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</si>
  <si>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</si>
  <si>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</si>
  <si>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</si>
  <si>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</si>
  <si>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</si>
  <si>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</si>
  <si>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</si>
  <si>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</si>
  <si>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</si>
  <si>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</si>
  <si>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</si>
  <si>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</si>
  <si>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</si>
  <si>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</si>
  <si>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</si>
  <si>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</si>
  <si>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</si>
  <si>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</si>
  <si>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</si>
  <si>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</si>
  <si>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</si>
  <si>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</si>
  <si>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</si>
  <si>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</si>
  <si>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</si>
  <si>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</si>
  <si>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</si>
  <si>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</si>
  <si>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</si>
  <si>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</si>
  <si>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</si>
  <si>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</si>
  <si>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</si>
  <si>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</si>
  <si>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</si>
  <si>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</si>
  <si>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</si>
  <si>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</si>
  <si>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</si>
  <si>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</si>
  <si>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</si>
  <si>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</si>
  <si>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</si>
  <si>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</si>
  <si>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</si>
  <si>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</si>
  <si>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</si>
  <si>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</si>
  <si>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</si>
  <si>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</si>
  <si>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</si>
  <si>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</si>
  <si>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</si>
  <si>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</si>
  <si>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</si>
  <si>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</si>
  <si>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</si>
  <si>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</si>
  <si>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</si>
  <si>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</si>
  <si>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</si>
  <si>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</si>
  <si>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</si>
  <si>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</si>
  <si>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</si>
  <si>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</si>
  <si>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</si>
  <si>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</si>
  <si>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</si>
  <si>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</si>
  <si>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</si>
  <si>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</si>
  <si>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</si>
  <si>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</si>
  <si>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</si>
  <si>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</si>
  <si>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</si>
  <si>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</si>
  <si>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</si>
  <si>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</si>
  <si>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</si>
  <si>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</si>
  <si>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</si>
  <si>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</si>
  <si>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</si>
  <si>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</si>
  <si>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</si>
  <si>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</si>
  <si>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</si>
  <si>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</si>
  <si>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</si>
  <si>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</si>
  <si>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</si>
  <si>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</si>
  <si>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</si>
  <si>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</si>
  <si>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</si>
  <si>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</si>
  <si>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</si>
  <si>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</si>
  <si>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</si>
  <si>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</si>
  <si>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</si>
  <si>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</si>
  <si>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</si>
  <si>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</si>
  <si>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</si>
  <si>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</si>
  <si>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</si>
  <si>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</si>
  <si>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</si>
  <si>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</si>
  <si>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</si>
  <si>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</si>
  <si>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</si>
  <si>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</si>
  <si>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</si>
  <si>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</si>
  <si>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</si>
  <si>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</si>
  <si>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</si>
  <si>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S-Bambina</t>
    <phoneticPr fontId="2"/>
  </si>
  <si>
    <t>エス　バンビーナ</t>
    <phoneticPr fontId="2"/>
  </si>
  <si>
    <t>旭市</t>
    <rPh sb="0" eb="2">
      <t>アサヒシ</t>
    </rPh>
    <phoneticPr fontId="2"/>
  </si>
  <si>
    <t>ＪＲ総武本</t>
    <rPh sb="2" eb="4">
      <t>ソウブ</t>
    </rPh>
    <rPh sb="4" eb="5">
      <t>ホン</t>
    </rPh>
    <phoneticPr fontId="2"/>
  </si>
  <si>
    <t>飯岡</t>
    <rPh sb="0" eb="2">
      <t>イイオカ</t>
    </rPh>
    <phoneticPr fontId="2"/>
  </si>
  <si>
    <t>糟谷</t>
    <rPh sb="0" eb="2">
      <t>カスヤ</t>
    </rPh>
    <phoneticPr fontId="2"/>
  </si>
  <si>
    <t>彩弥香</t>
    <rPh sb="0" eb="1">
      <t>アヤ</t>
    </rPh>
    <rPh sb="1" eb="2">
      <t>ヤ</t>
    </rPh>
    <rPh sb="2" eb="3">
      <t>カオル</t>
    </rPh>
    <phoneticPr fontId="2"/>
  </si>
  <si>
    <t>カスヤ</t>
    <phoneticPr fontId="2"/>
  </si>
  <si>
    <t>サヤカ</t>
    <phoneticPr fontId="2"/>
  </si>
  <si>
    <t>カセ</t>
    <phoneticPr fontId="2"/>
  </si>
  <si>
    <t>アキエ</t>
    <phoneticPr fontId="2"/>
  </si>
  <si>
    <t>加瀬</t>
    <rPh sb="0" eb="2">
      <t>カセ</t>
    </rPh>
    <phoneticPr fontId="2"/>
  </si>
  <si>
    <t>暁江</t>
    <rPh sb="0" eb="2">
      <t>アキエ</t>
    </rPh>
    <phoneticPr fontId="2"/>
  </si>
  <si>
    <t>多部田</t>
    <rPh sb="0" eb="3">
      <t>タベタ</t>
    </rPh>
    <phoneticPr fontId="2"/>
  </si>
  <si>
    <t>あゆみ</t>
    <phoneticPr fontId="2"/>
  </si>
  <si>
    <t>タベタ</t>
    <phoneticPr fontId="2"/>
  </si>
  <si>
    <t>アユミ</t>
    <phoneticPr fontId="2"/>
  </si>
  <si>
    <t>平野</t>
    <rPh sb="0" eb="2">
      <t>ヒラノ</t>
    </rPh>
    <phoneticPr fontId="2"/>
  </si>
  <si>
    <t>幸子</t>
    <rPh sb="0" eb="2">
      <t>サチコ</t>
    </rPh>
    <phoneticPr fontId="2"/>
  </si>
  <si>
    <t>ヒラノ</t>
    <phoneticPr fontId="2"/>
  </si>
  <si>
    <t>サチコ</t>
    <phoneticPr fontId="2"/>
  </si>
  <si>
    <t>糟谷</t>
    <rPh sb="0" eb="1">
      <t>カス</t>
    </rPh>
    <rPh sb="1" eb="2">
      <t>タニ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</si>
  <si>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</si>
  <si>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</si>
  <si>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9">
      <t>サルダチョウ</t>
    </rPh>
    <phoneticPr fontId="2"/>
  </si>
  <si>
    <t>080</t>
    <phoneticPr fontId="2"/>
  </si>
  <si>
    <t>1036</t>
    <phoneticPr fontId="2"/>
  </si>
  <si>
    <t>4043</t>
    <phoneticPr fontId="2"/>
  </si>
  <si>
    <t>289</t>
    <phoneticPr fontId="2"/>
  </si>
  <si>
    <t>2505</t>
    <phoneticPr fontId="2"/>
  </si>
  <si>
    <t>千葉県旭市鎌数8756-4</t>
    <rPh sb="0" eb="3">
      <t>チバケン</t>
    </rPh>
    <rPh sb="3" eb="5">
      <t>アサヒシ</t>
    </rPh>
    <rPh sb="5" eb="7">
      <t>カマカズ</t>
    </rPh>
    <phoneticPr fontId="2"/>
  </si>
  <si>
    <t>2030</t>
    <phoneticPr fontId="2"/>
  </si>
  <si>
    <t>3972</t>
    <phoneticPr fontId="2"/>
  </si>
  <si>
    <t>0867</t>
    <phoneticPr fontId="2"/>
  </si>
  <si>
    <t>千葉県銚子市忍町86-4</t>
    <rPh sb="0" eb="3">
      <t>チバケン</t>
    </rPh>
    <rPh sb="3" eb="6">
      <t>チョウシシ</t>
    </rPh>
    <rPh sb="6" eb="8">
      <t>シノビチョウ</t>
    </rPh>
    <phoneticPr fontId="2"/>
  </si>
  <si>
    <t>1280</t>
    <phoneticPr fontId="2"/>
  </si>
  <si>
    <t>4198</t>
    <phoneticPr fontId="2"/>
  </si>
  <si>
    <t>千葉県銚子市猿田町6919-75</t>
    <rPh sb="0" eb="9">
      <t>チバケンチョウシシサルダチョウ</t>
    </rPh>
    <phoneticPr fontId="2"/>
  </si>
  <si>
    <t>ワタナベ</t>
    <phoneticPr fontId="2"/>
  </si>
  <si>
    <t>キョウカ</t>
    <phoneticPr fontId="2"/>
  </si>
  <si>
    <t>旭市立嚶鳴小学校</t>
    <rPh sb="0" eb="1">
      <t>アサヒ</t>
    </rPh>
    <rPh sb="1" eb="3">
      <t>シリツ</t>
    </rPh>
    <rPh sb="3" eb="6">
      <t>オウメイショウ</t>
    </rPh>
    <rPh sb="6" eb="8">
      <t>ガッコウ</t>
    </rPh>
    <phoneticPr fontId="2"/>
  </si>
  <si>
    <t>銚子市立海上小学校</t>
    <rPh sb="0" eb="2">
      <t>チョウシ</t>
    </rPh>
    <rPh sb="2" eb="4">
      <t>シリツ</t>
    </rPh>
    <rPh sb="4" eb="6">
      <t>ウナカミ</t>
    </rPh>
    <rPh sb="6" eb="9">
      <t>ショウガッコウ</t>
    </rPh>
    <phoneticPr fontId="2"/>
  </si>
  <si>
    <t>トムラ</t>
    <phoneticPr fontId="2"/>
  </si>
  <si>
    <t>モモコ</t>
    <phoneticPr fontId="2"/>
  </si>
  <si>
    <t>カナダ</t>
    <phoneticPr fontId="2"/>
  </si>
  <si>
    <t>ユヅキ</t>
    <phoneticPr fontId="2"/>
  </si>
  <si>
    <t>メイ</t>
    <phoneticPr fontId="2"/>
  </si>
  <si>
    <t>芽衣</t>
    <rPh sb="0" eb="2">
      <t>メイ</t>
    </rPh>
    <phoneticPr fontId="2"/>
  </si>
  <si>
    <t>渡邉</t>
    <rPh sb="0" eb="2">
      <t>ワタナベ</t>
    </rPh>
    <phoneticPr fontId="2"/>
  </si>
  <si>
    <t>京花</t>
    <rPh sb="0" eb="1">
      <t>キョウ</t>
    </rPh>
    <rPh sb="1" eb="2">
      <t>ハナ</t>
    </rPh>
    <phoneticPr fontId="2"/>
  </si>
  <si>
    <t>戸村</t>
    <rPh sb="0" eb="2">
      <t>トムラ</t>
    </rPh>
    <phoneticPr fontId="2"/>
  </si>
  <si>
    <t>桃子</t>
    <rPh sb="0" eb="2">
      <t>モモコ</t>
    </rPh>
    <phoneticPr fontId="2"/>
  </si>
  <si>
    <t>神成田</t>
    <rPh sb="0" eb="1">
      <t>カミ</t>
    </rPh>
    <rPh sb="1" eb="3">
      <t>ナリタ</t>
    </rPh>
    <phoneticPr fontId="2"/>
  </si>
  <si>
    <t>結月</t>
    <rPh sb="0" eb="1">
      <t>ムス</t>
    </rPh>
    <rPh sb="1" eb="2">
      <t>ツキ</t>
    </rPh>
    <phoneticPr fontId="2"/>
  </si>
  <si>
    <t>コハセ</t>
    <phoneticPr fontId="2"/>
  </si>
  <si>
    <t>リリサ</t>
    <phoneticPr fontId="2"/>
  </si>
  <si>
    <t>ナミカワ</t>
    <phoneticPr fontId="2"/>
  </si>
  <si>
    <t>ユウナ</t>
    <phoneticPr fontId="2"/>
  </si>
  <si>
    <t>オオハシ</t>
    <phoneticPr fontId="2"/>
  </si>
  <si>
    <t>ホノカ</t>
    <phoneticPr fontId="2"/>
  </si>
  <si>
    <t>エミル</t>
    <phoneticPr fontId="2"/>
  </si>
  <si>
    <t>サツキ</t>
    <phoneticPr fontId="2"/>
  </si>
  <si>
    <t>イロハ</t>
    <phoneticPr fontId="2"/>
  </si>
  <si>
    <t>ニシミヤ</t>
    <phoneticPr fontId="2"/>
  </si>
  <si>
    <t>オオヤ</t>
    <phoneticPr fontId="2"/>
  </si>
  <si>
    <t>イシダ</t>
    <phoneticPr fontId="2"/>
  </si>
  <si>
    <t>大橋</t>
    <rPh sb="0" eb="2">
      <t>オオハシ</t>
    </rPh>
    <phoneticPr fontId="2"/>
  </si>
  <si>
    <t>穂香</t>
    <rPh sb="0" eb="2">
      <t>ホノカ</t>
    </rPh>
    <phoneticPr fontId="2"/>
  </si>
  <si>
    <t>西宮</t>
    <rPh sb="0" eb="2">
      <t>ニシミヤ</t>
    </rPh>
    <phoneticPr fontId="2"/>
  </si>
  <si>
    <t>えみる</t>
    <phoneticPr fontId="2"/>
  </si>
  <si>
    <t>大家</t>
    <rPh sb="0" eb="2">
      <t>オオヤ</t>
    </rPh>
    <phoneticPr fontId="2"/>
  </si>
  <si>
    <t>咲月</t>
    <rPh sb="0" eb="1">
      <t>サ</t>
    </rPh>
    <rPh sb="1" eb="2">
      <t>ツキ</t>
    </rPh>
    <phoneticPr fontId="2"/>
  </si>
  <si>
    <t>石田</t>
    <rPh sb="0" eb="2">
      <t>イシダ</t>
    </rPh>
    <phoneticPr fontId="2"/>
  </si>
  <si>
    <t>椛</t>
    <rPh sb="0" eb="1">
      <t>モミジ</t>
    </rPh>
    <phoneticPr fontId="2"/>
  </si>
  <si>
    <t>小長谷</t>
    <rPh sb="0" eb="3">
      <t>コハセ</t>
    </rPh>
    <phoneticPr fontId="2"/>
  </si>
  <si>
    <t>璃々沙</t>
    <rPh sb="0" eb="2">
      <t>リリ</t>
    </rPh>
    <rPh sb="2" eb="3">
      <t>スナ</t>
    </rPh>
    <phoneticPr fontId="2"/>
  </si>
  <si>
    <t>浪川</t>
    <rPh sb="0" eb="2">
      <t>ナミカワ</t>
    </rPh>
    <phoneticPr fontId="2"/>
  </si>
  <si>
    <t>優凪</t>
    <rPh sb="0" eb="1">
      <t>ユウ</t>
    </rPh>
    <rPh sb="1" eb="2">
      <t>ナギ</t>
    </rPh>
    <phoneticPr fontId="2"/>
  </si>
  <si>
    <t>旭市立富浦小学校</t>
    <rPh sb="0" eb="1">
      <t>アサヒ</t>
    </rPh>
    <rPh sb="1" eb="3">
      <t>シリツ</t>
    </rPh>
    <rPh sb="3" eb="5">
      <t>トミウラ</t>
    </rPh>
    <rPh sb="5" eb="8">
      <t>ショウガッコウ</t>
    </rPh>
    <phoneticPr fontId="2"/>
  </si>
  <si>
    <t>旭市立共和小学校</t>
    <rPh sb="0" eb="1">
      <t>アサヒ</t>
    </rPh>
    <rPh sb="1" eb="3">
      <t>シリツ</t>
    </rPh>
    <rPh sb="3" eb="5">
      <t>キョウワ</t>
    </rPh>
    <rPh sb="5" eb="8">
      <t>ショウガッコウ</t>
    </rPh>
    <phoneticPr fontId="2"/>
  </si>
  <si>
    <t>今年はとても小柄なチームですが、ボールをたくさん拾って繋いでベスト8を目指します！！</t>
    <rPh sb="0" eb="2">
      <t>コトシ</t>
    </rPh>
    <rPh sb="6" eb="8">
      <t>コガラ</t>
    </rPh>
    <rPh sb="24" eb="25">
      <t>ヒロ</t>
    </rPh>
    <rPh sb="27" eb="28">
      <t>ツナ</t>
    </rPh>
    <rPh sb="35" eb="37">
      <t>メザ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</si>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</sst>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7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6" zoomScale="130" zoomScaleNormal="100" zoomScaleSheetLayoutView="130" workbookViewId="0">
      <selection activeCell="P33" sqref="P33:T3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4" t="s">
        <v>114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4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9"/>
      <c r="L2" s="209"/>
      <c r="M2" s="209"/>
      <c r="N2" s="209"/>
      <c r="O2" s="210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6" t="s">
        <v>90</v>
      </c>
      <c r="K3" s="207"/>
      <c r="L3" s="207"/>
      <c r="M3" s="207"/>
      <c r="N3" s="207"/>
      <c r="O3" s="208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112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9" t="s">
        <v>122</v>
      </c>
      <c r="B4" s="220"/>
      <c r="C4" s="211">
        <v>435843609</v>
      </c>
      <c r="D4" s="212"/>
      <c r="E4" s="212"/>
      <c r="F4" s="212"/>
      <c r="G4" s="212"/>
      <c r="H4" s="212"/>
      <c r="I4" s="213"/>
      <c r="J4" s="223" t="s">
        <v>116</v>
      </c>
      <c r="K4" s="224"/>
      <c r="L4" s="224"/>
      <c r="M4" s="224"/>
      <c r="N4" s="224"/>
      <c r="O4" s="225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1" t="s">
        <v>115</v>
      </c>
      <c r="B5" s="222"/>
      <c r="C5" s="214"/>
      <c r="D5" s="215"/>
      <c r="E5" s="215"/>
      <c r="F5" s="215"/>
      <c r="G5" s="215"/>
      <c r="H5" s="215"/>
      <c r="I5" s="216"/>
      <c r="J5" s="186">
        <v>22028</v>
      </c>
      <c r="K5" s="186"/>
      <c r="L5" s="186"/>
      <c r="M5" s="186"/>
      <c r="N5" s="186"/>
      <c r="O5" s="186"/>
      <c r="P5" s="156" t="s">
        <v>136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140</v>
      </c>
      <c r="D7" s="77"/>
      <c r="E7" s="134" t="s">
        <v>141</v>
      </c>
      <c r="F7" s="79"/>
      <c r="G7" s="188">
        <v>519924361</v>
      </c>
      <c r="H7" s="188"/>
      <c r="I7" s="188"/>
      <c r="J7" s="188"/>
      <c r="K7" s="188"/>
      <c r="L7" s="188"/>
      <c r="M7" s="188">
        <v>217574</v>
      </c>
      <c r="N7" s="188"/>
      <c r="O7" s="188"/>
      <c r="P7" s="163" t="s">
        <v>7</v>
      </c>
      <c r="Q7" s="164"/>
      <c r="R7" s="127" t="s">
        <v>155</v>
      </c>
      <c r="S7" s="128"/>
      <c r="T7" s="128"/>
      <c r="U7" s="128"/>
      <c r="V7" s="27" t="s">
        <v>8</v>
      </c>
      <c r="W7" s="117" t="s">
        <v>156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158</v>
      </c>
      <c r="AM7" s="60"/>
      <c r="AN7" s="60"/>
      <c r="AO7" s="60"/>
      <c r="AP7" s="60"/>
      <c r="AQ7" s="60"/>
      <c r="AR7" s="60"/>
      <c r="AS7" s="36" t="s">
        <v>10</v>
      </c>
      <c r="AT7" s="53">
        <v>38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88"/>
      <c r="H8" s="188"/>
      <c r="I8" s="188"/>
      <c r="J8" s="188"/>
      <c r="K8" s="188"/>
      <c r="L8" s="188"/>
      <c r="M8" s="188"/>
      <c r="N8" s="188"/>
      <c r="O8" s="188"/>
      <c r="P8" s="189" t="s">
        <v>157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159</v>
      </c>
      <c r="AL8" s="62"/>
      <c r="AM8" s="62"/>
      <c r="AN8" s="62"/>
      <c r="AO8" s="37" t="s">
        <v>11</v>
      </c>
      <c r="AP8" s="63" t="s">
        <v>160</v>
      </c>
      <c r="AQ8" s="62"/>
      <c r="AR8" s="62"/>
      <c r="AS8" s="64"/>
      <c r="AT8" s="53"/>
    </row>
    <row r="9" spans="1:51" ht="14.45" customHeight="1">
      <c r="A9" s="217" t="s">
        <v>131</v>
      </c>
      <c r="B9" s="125"/>
      <c r="C9" s="133" t="s">
        <v>142</v>
      </c>
      <c r="D9" s="77"/>
      <c r="E9" s="134" t="s">
        <v>143</v>
      </c>
      <c r="F9" s="79"/>
      <c r="G9" s="188">
        <v>525645281</v>
      </c>
      <c r="H9" s="188"/>
      <c r="I9" s="188"/>
      <c r="J9" s="188"/>
      <c r="K9" s="188"/>
      <c r="L9" s="188"/>
      <c r="M9" s="188"/>
      <c r="N9" s="188"/>
      <c r="O9" s="188"/>
      <c r="P9" s="163" t="s">
        <v>7</v>
      </c>
      <c r="Q9" s="164"/>
      <c r="R9" s="127" t="s">
        <v>161</v>
      </c>
      <c r="S9" s="128"/>
      <c r="T9" s="128"/>
      <c r="U9" s="128"/>
      <c r="V9" s="27" t="s">
        <v>8</v>
      </c>
      <c r="W9" s="117" t="s">
        <v>162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158</v>
      </c>
      <c r="AM9" s="60"/>
      <c r="AN9" s="60"/>
      <c r="AO9" s="60"/>
      <c r="AP9" s="60"/>
      <c r="AQ9" s="60"/>
      <c r="AR9" s="60"/>
      <c r="AS9" s="36" t="s">
        <v>125</v>
      </c>
      <c r="AT9" s="54">
        <v>47</v>
      </c>
    </row>
    <row r="10" spans="1:51" ht="18" customHeight="1">
      <c r="A10" s="73"/>
      <c r="B10" s="125"/>
      <c r="C10" s="135" t="s">
        <v>144</v>
      </c>
      <c r="D10" s="81"/>
      <c r="E10" s="136" t="s">
        <v>145</v>
      </c>
      <c r="F10" s="83"/>
      <c r="G10" s="188"/>
      <c r="H10" s="188"/>
      <c r="I10" s="188"/>
      <c r="J10" s="188"/>
      <c r="K10" s="188"/>
      <c r="L10" s="188"/>
      <c r="M10" s="188"/>
      <c r="N10" s="188"/>
      <c r="O10" s="188"/>
      <c r="P10" s="120" t="s">
        <v>163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164</v>
      </c>
      <c r="AL10" s="62"/>
      <c r="AM10" s="62"/>
      <c r="AN10" s="62"/>
      <c r="AO10" s="37" t="s">
        <v>126</v>
      </c>
      <c r="AP10" s="63" t="s">
        <v>165</v>
      </c>
      <c r="AQ10" s="62"/>
      <c r="AR10" s="62"/>
      <c r="AS10" s="64"/>
      <c r="AT10" s="54"/>
    </row>
    <row r="11" spans="1:51" ht="14.45" customHeight="1">
      <c r="A11" s="217" t="s">
        <v>132</v>
      </c>
      <c r="B11" s="125"/>
      <c r="C11" s="76"/>
      <c r="D11" s="77"/>
      <c r="E11" s="78"/>
      <c r="F11" s="79"/>
      <c r="G11" s="188"/>
      <c r="H11" s="188"/>
      <c r="I11" s="188"/>
      <c r="J11" s="188"/>
      <c r="K11" s="188"/>
      <c r="L11" s="188"/>
      <c r="M11" s="188"/>
      <c r="N11" s="188"/>
      <c r="O11" s="188"/>
      <c r="P11" s="163" t="s">
        <v>7</v>
      </c>
      <c r="Q11" s="164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88"/>
      <c r="H12" s="188"/>
      <c r="I12" s="188"/>
      <c r="J12" s="188"/>
      <c r="K12" s="188"/>
      <c r="L12" s="188"/>
      <c r="M12" s="188"/>
      <c r="N12" s="188"/>
      <c r="O12" s="188"/>
      <c r="P12" s="189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65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148</v>
      </c>
      <c r="D13" s="77"/>
      <c r="E13" s="134" t="s">
        <v>149</v>
      </c>
      <c r="F13" s="79"/>
      <c r="G13" s="188">
        <v>525645298</v>
      </c>
      <c r="H13" s="188"/>
      <c r="I13" s="188"/>
      <c r="J13" s="188"/>
      <c r="K13" s="188"/>
      <c r="L13" s="188"/>
      <c r="M13" s="188"/>
      <c r="N13" s="188"/>
      <c r="O13" s="188"/>
      <c r="P13" s="163" t="s">
        <v>7</v>
      </c>
      <c r="Q13" s="164"/>
      <c r="R13" s="127" t="s">
        <v>155</v>
      </c>
      <c r="S13" s="128"/>
      <c r="T13" s="128"/>
      <c r="U13" s="128"/>
      <c r="V13" s="27" t="s">
        <v>8</v>
      </c>
      <c r="W13" s="117" t="s">
        <v>166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158</v>
      </c>
      <c r="AM13" s="60"/>
      <c r="AN13" s="60"/>
      <c r="AO13" s="60"/>
      <c r="AP13" s="60"/>
      <c r="AQ13" s="60"/>
      <c r="AR13" s="60"/>
      <c r="AS13" s="36" t="s">
        <v>125</v>
      </c>
      <c r="AT13" s="54">
        <v>37</v>
      </c>
    </row>
    <row r="14" spans="1:51" ht="18" customHeight="1">
      <c r="A14" s="73"/>
      <c r="B14" s="125"/>
      <c r="C14" s="135" t="s">
        <v>146</v>
      </c>
      <c r="D14" s="81"/>
      <c r="E14" s="136" t="s">
        <v>147</v>
      </c>
      <c r="F14" s="83"/>
      <c r="G14" s="188"/>
      <c r="H14" s="188"/>
      <c r="I14" s="188"/>
      <c r="J14" s="188"/>
      <c r="K14" s="188"/>
      <c r="L14" s="188"/>
      <c r="M14" s="188"/>
      <c r="N14" s="188"/>
      <c r="O14" s="188"/>
      <c r="P14" s="120" t="s">
        <v>167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168</v>
      </c>
      <c r="AL14" s="62"/>
      <c r="AM14" s="62"/>
      <c r="AN14" s="62"/>
      <c r="AO14" s="37" t="s">
        <v>126</v>
      </c>
      <c r="AP14" s="63" t="s">
        <v>169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152</v>
      </c>
      <c r="D15" s="77"/>
      <c r="E15" s="134" t="s">
        <v>153</v>
      </c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 t="s">
        <v>150</v>
      </c>
      <c r="D16" s="81"/>
      <c r="E16" s="136" t="s">
        <v>151</v>
      </c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3" t="s">
        <v>97</v>
      </c>
      <c r="B17" s="125"/>
      <c r="C17" s="133" t="s">
        <v>140</v>
      </c>
      <c r="D17" s="77"/>
      <c r="E17" s="134" t="s">
        <v>141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3" t="s">
        <v>7</v>
      </c>
      <c r="Q17" s="164"/>
      <c r="R17" s="127" t="s">
        <v>155</v>
      </c>
      <c r="S17" s="128"/>
      <c r="T17" s="128"/>
      <c r="U17" s="128"/>
      <c r="V17" s="27" t="s">
        <v>8</v>
      </c>
      <c r="W17" s="117" t="s">
        <v>156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158</v>
      </c>
      <c r="AM17" s="60"/>
      <c r="AN17" s="60"/>
      <c r="AO17" s="60"/>
      <c r="AP17" s="60"/>
      <c r="AQ17" s="60"/>
      <c r="AR17" s="60"/>
      <c r="AS17" s="36" t="s">
        <v>125</v>
      </c>
      <c r="AT17" s="54">
        <v>38</v>
      </c>
    </row>
    <row r="18" spans="1:46" ht="18" customHeight="1">
      <c r="A18" s="73"/>
      <c r="B18" s="125"/>
      <c r="C18" s="135" t="s">
        <v>154</v>
      </c>
      <c r="D18" s="81"/>
      <c r="E18" s="136" t="s">
        <v>139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170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159</v>
      </c>
      <c r="AL18" s="62"/>
      <c r="AM18" s="62"/>
      <c r="AN18" s="62"/>
      <c r="AO18" s="37" t="s">
        <v>126</v>
      </c>
      <c r="AP18" s="63" t="s">
        <v>160</v>
      </c>
      <c r="AQ18" s="62"/>
      <c r="AR18" s="62"/>
      <c r="AS18" s="64"/>
      <c r="AT18" s="54"/>
    </row>
    <row r="19" spans="1:46">
      <c r="A19" s="73" t="s">
        <v>0</v>
      </c>
      <c r="B19" s="125"/>
      <c r="C19" s="181" t="str">
        <f>IF(P18="","",P18)</f>
        <v>千葉県銚子市猿田町6919-75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1" t="str">
        <f>IF(AL17="","",AL17&amp;"-"&amp;AK18&amp;"-"&amp;AP18)</f>
        <v>080-1036-4043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2"/>
      <c r="D23" s="194"/>
      <c r="E23" s="194"/>
      <c r="F23" s="194"/>
      <c r="G23" s="194"/>
      <c r="H23" s="19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8"/>
      <c r="C24" s="203"/>
      <c r="D24" s="195"/>
      <c r="E24" s="195"/>
      <c r="F24" s="195"/>
      <c r="G24" s="195"/>
      <c r="H24" s="195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0" t="s">
        <v>129</v>
      </c>
      <c r="B25" s="123" t="s">
        <v>85</v>
      </c>
      <c r="C25" s="182" t="s">
        <v>104</v>
      </c>
      <c r="D25" s="183"/>
      <c r="E25" s="184" t="s">
        <v>105</v>
      </c>
      <c r="F25" s="185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1"/>
      <c r="B26" s="125"/>
      <c r="C26" s="170" t="s">
        <v>102</v>
      </c>
      <c r="D26" s="171"/>
      <c r="E26" s="172" t="s">
        <v>103</v>
      </c>
      <c r="F26" s="173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237" t="s">
        <v>214</v>
      </c>
      <c r="C27" s="133" t="s">
        <v>171</v>
      </c>
      <c r="D27" s="77"/>
      <c r="E27" s="134" t="s">
        <v>172</v>
      </c>
      <c r="F27" s="79"/>
      <c r="G27" s="84">
        <v>5</v>
      </c>
      <c r="H27" s="67"/>
      <c r="I27" s="84" t="s">
        <v>173</v>
      </c>
      <c r="J27" s="66"/>
      <c r="K27" s="66"/>
      <c r="L27" s="67"/>
      <c r="M27" s="65">
        <v>523228349</v>
      </c>
      <c r="N27" s="66"/>
      <c r="O27" s="67"/>
      <c r="P27" s="65">
        <v>146</v>
      </c>
      <c r="Q27" s="66"/>
      <c r="R27" s="66"/>
      <c r="S27" s="66"/>
      <c r="T27" s="71"/>
      <c r="U27" s="1"/>
      <c r="V27" s="1"/>
      <c r="W27" s="1"/>
      <c r="X27" s="1"/>
      <c r="Y27" s="196">
        <v>11</v>
      </c>
      <c r="Z27" s="197"/>
      <c r="AA27" s="197"/>
      <c r="AB27" s="197"/>
      <c r="AC27" s="197"/>
      <c r="AD27" s="197"/>
      <c r="AE27" s="197"/>
      <c r="AF27" s="197"/>
      <c r="AG27" s="19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181</v>
      </c>
      <c r="D28" s="81"/>
      <c r="E28" s="136" t="s">
        <v>182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9"/>
      <c r="Z28" s="200"/>
      <c r="AA28" s="200"/>
      <c r="AB28" s="200"/>
      <c r="AC28" s="200"/>
      <c r="AD28" s="200"/>
      <c r="AE28" s="200"/>
      <c r="AF28" s="200"/>
      <c r="AG28" s="20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175</v>
      </c>
      <c r="D29" s="77"/>
      <c r="E29" s="134" t="s">
        <v>176</v>
      </c>
      <c r="F29" s="79"/>
      <c r="G29" s="84">
        <v>5</v>
      </c>
      <c r="H29" s="67"/>
      <c r="I29" s="84" t="s">
        <v>173</v>
      </c>
      <c r="J29" s="66"/>
      <c r="K29" s="66"/>
      <c r="L29" s="67"/>
      <c r="M29" s="65">
        <v>523228356</v>
      </c>
      <c r="N29" s="66"/>
      <c r="O29" s="67"/>
      <c r="P29" s="65">
        <v>141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183</v>
      </c>
      <c r="D30" s="81"/>
      <c r="E30" s="136" t="s">
        <v>184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177</v>
      </c>
      <c r="D31" s="77"/>
      <c r="E31" s="134" t="s">
        <v>178</v>
      </c>
      <c r="F31" s="79"/>
      <c r="G31" s="84">
        <v>5</v>
      </c>
      <c r="H31" s="67"/>
      <c r="I31" s="84" t="s">
        <v>173</v>
      </c>
      <c r="J31" s="66"/>
      <c r="K31" s="66"/>
      <c r="L31" s="67"/>
      <c r="M31" s="65">
        <v>524240722</v>
      </c>
      <c r="N31" s="66"/>
      <c r="O31" s="67"/>
      <c r="P31" s="65">
        <v>141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185</v>
      </c>
      <c r="D32" s="81"/>
      <c r="E32" s="136" t="s">
        <v>186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187</v>
      </c>
      <c r="D33" s="77"/>
      <c r="E33" s="134" t="s">
        <v>188</v>
      </c>
      <c r="F33" s="79"/>
      <c r="G33" s="84">
        <v>5</v>
      </c>
      <c r="H33" s="67"/>
      <c r="I33" s="84" t="s">
        <v>173</v>
      </c>
      <c r="J33" s="66"/>
      <c r="K33" s="66"/>
      <c r="L33" s="67"/>
      <c r="M33" s="65">
        <v>524240739</v>
      </c>
      <c r="N33" s="66"/>
      <c r="O33" s="67"/>
      <c r="P33" s="65">
        <v>154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207</v>
      </c>
      <c r="D34" s="81"/>
      <c r="E34" s="136" t="s">
        <v>208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189</v>
      </c>
      <c r="D35" s="77"/>
      <c r="E35" s="134" t="s">
        <v>190</v>
      </c>
      <c r="F35" s="79"/>
      <c r="G35" s="84">
        <v>5</v>
      </c>
      <c r="H35" s="67"/>
      <c r="I35" s="84" t="s">
        <v>173</v>
      </c>
      <c r="J35" s="66"/>
      <c r="K35" s="66"/>
      <c r="L35" s="67"/>
      <c r="M35" s="65">
        <v>524240685</v>
      </c>
      <c r="N35" s="66"/>
      <c r="O35" s="67"/>
      <c r="P35" s="65">
        <v>152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209</v>
      </c>
      <c r="D36" s="81"/>
      <c r="E36" s="136" t="s">
        <v>210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148</v>
      </c>
      <c r="D37" s="77"/>
      <c r="E37" s="134" t="s">
        <v>179</v>
      </c>
      <c r="F37" s="79"/>
      <c r="G37" s="84">
        <v>4</v>
      </c>
      <c r="H37" s="67"/>
      <c r="I37" s="84" t="s">
        <v>174</v>
      </c>
      <c r="J37" s="66"/>
      <c r="K37" s="66"/>
      <c r="L37" s="67"/>
      <c r="M37" s="65">
        <v>523064237</v>
      </c>
      <c r="N37" s="66"/>
      <c r="O37" s="67"/>
      <c r="P37" s="65">
        <v>133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146</v>
      </c>
      <c r="D38" s="81"/>
      <c r="E38" s="136" t="s">
        <v>180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191</v>
      </c>
      <c r="D39" s="77"/>
      <c r="E39" s="78" t="s">
        <v>192</v>
      </c>
      <c r="F39" s="79"/>
      <c r="G39" s="87">
        <v>4</v>
      </c>
      <c r="H39" s="67"/>
      <c r="I39" s="87" t="s">
        <v>211</v>
      </c>
      <c r="J39" s="66"/>
      <c r="K39" s="66"/>
      <c r="L39" s="67"/>
      <c r="M39" s="65">
        <v>525645182</v>
      </c>
      <c r="N39" s="66"/>
      <c r="O39" s="67"/>
      <c r="P39" s="65">
        <v>136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199</v>
      </c>
      <c r="D40" s="81"/>
      <c r="E40" s="82" t="s">
        <v>200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196</v>
      </c>
      <c r="D41" s="77"/>
      <c r="E41" s="134" t="s">
        <v>193</v>
      </c>
      <c r="F41" s="79"/>
      <c r="G41" s="84">
        <v>4</v>
      </c>
      <c r="H41" s="67"/>
      <c r="I41" s="84" t="s">
        <v>211</v>
      </c>
      <c r="J41" s="66"/>
      <c r="K41" s="66"/>
      <c r="L41" s="67"/>
      <c r="M41" s="65">
        <v>525645175</v>
      </c>
      <c r="N41" s="66"/>
      <c r="O41" s="67"/>
      <c r="P41" s="65">
        <v>137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201</v>
      </c>
      <c r="D42" s="81"/>
      <c r="E42" s="136" t="s">
        <v>202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197</v>
      </c>
      <c r="D43" s="77"/>
      <c r="E43" s="78" t="s">
        <v>194</v>
      </c>
      <c r="F43" s="79"/>
      <c r="G43" s="84">
        <v>4</v>
      </c>
      <c r="H43" s="67"/>
      <c r="I43" s="84" t="s">
        <v>174</v>
      </c>
      <c r="J43" s="66"/>
      <c r="K43" s="66"/>
      <c r="L43" s="67"/>
      <c r="M43" s="65">
        <v>524240746</v>
      </c>
      <c r="N43" s="66"/>
      <c r="O43" s="67"/>
      <c r="P43" s="65">
        <v>135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203</v>
      </c>
      <c r="D44" s="81"/>
      <c r="E44" s="82" t="s">
        <v>204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198</v>
      </c>
      <c r="D45" s="77"/>
      <c r="E45" s="78" t="s">
        <v>195</v>
      </c>
      <c r="F45" s="79"/>
      <c r="G45" s="84">
        <v>4</v>
      </c>
      <c r="H45" s="67"/>
      <c r="I45" s="87" t="s">
        <v>212</v>
      </c>
      <c r="J45" s="66"/>
      <c r="K45" s="66"/>
      <c r="L45" s="67"/>
      <c r="M45" s="65">
        <v>524240814</v>
      </c>
      <c r="N45" s="66"/>
      <c r="O45" s="67"/>
      <c r="P45" s="65">
        <v>140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205</v>
      </c>
      <c r="D46" s="81"/>
      <c r="E46" s="82" t="s">
        <v>206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/>
      <c r="C47" s="76"/>
      <c r="D47" s="77"/>
      <c r="E47" s="78"/>
      <c r="F47" s="79"/>
      <c r="G47" s="84"/>
      <c r="H47" s="67"/>
      <c r="I47" s="87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/>
      <c r="D48" s="81"/>
      <c r="E48" s="82"/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/>
      <c r="C49" s="76"/>
      <c r="D49" s="77"/>
      <c r="E49" s="78"/>
      <c r="F49" s="79"/>
      <c r="G49" s="84"/>
      <c r="H49" s="67"/>
      <c r="I49" s="87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/>
      <c r="D50" s="178"/>
      <c r="E50" s="179"/>
      <c r="F50" s="180"/>
      <c r="G50" s="68"/>
      <c r="H50" s="70"/>
      <c r="I50" s="160"/>
      <c r="J50" s="161"/>
      <c r="K50" s="161"/>
      <c r="L50" s="174"/>
      <c r="M50" s="160"/>
      <c r="N50" s="161"/>
      <c r="O50" s="174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6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7" t="s">
        <v>213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2"/>
      <c r="V57" s="56">
        <f>LEN(A57)</f>
        <v>42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女子</v>
      </c>
      <c r="I5" s="9">
        <f>入力!Y27</f>
        <v>11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22028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ＪＲ総武本</v>
      </c>
      <c r="S7" s="13" t="str">
        <f>IF(入力!AE5="","",入力!AE5)</f>
        <v>飯岡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38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加瀬</v>
      </c>
      <c r="D17" s="13" t="str">
        <f>IF(入力!E10="","",入力!E10)</f>
        <v>暁江</v>
      </c>
      <c r="E17" s="13" t="str">
        <f>IF(入力!C9="","",入力!C9)</f>
        <v>カセ</v>
      </c>
      <c r="F17" s="13" t="str">
        <f>IF(入力!E9="","",入力!E9)</f>
        <v>アキエ</v>
      </c>
      <c r="G17" s="13">
        <f>IF(入力!G9="","",入力!G9)</f>
        <v>525645281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2505</v>
      </c>
      <c r="T17" s="13" t="str">
        <f>IF(入力!P10="","",入力!P10)</f>
        <v>千葉県旭市鎌数8756-4</v>
      </c>
      <c r="U17" s="13" t="str">
        <f>IF(入力!AL9="","",入力!AL9)</f>
        <v>080</v>
      </c>
      <c r="V17" s="13" t="str">
        <f>IF(入力!AK10="","",入力!AK10)</f>
        <v>2030</v>
      </c>
      <c r="W17" s="13" t="str">
        <f>IF(入力!AP10="","",入力!AP10)</f>
        <v>3972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多部田</v>
      </c>
      <c r="D20" s="13" t="str">
        <f>IF(入力!E14="","",入力!E14)</f>
        <v>あゆみ</v>
      </c>
      <c r="E20" s="13" t="str">
        <f>IF(入力!C13="","",入力!C13)</f>
        <v>タベタ</v>
      </c>
      <c r="F20" s="13" t="str">
        <f>IF(入力!E13="","",入力!E13)</f>
        <v>アユミ</v>
      </c>
      <c r="G20" s="13">
        <f>IF(入力!G13="","",入力!G13)</f>
        <v>525645298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37</v>
      </c>
      <c r="M20" s="13"/>
      <c r="N20" s="13"/>
      <c r="O20" s="13"/>
      <c r="P20" s="13"/>
      <c r="Q20" s="13"/>
      <c r="R20" s="13" t="str">
        <f>IF(入力!R13="","",入力!R13)</f>
        <v>288</v>
      </c>
      <c r="S20" s="13" t="str">
        <f>IF(入力!W13="","",入力!W13)</f>
        <v>0867</v>
      </c>
      <c r="T20" s="13" t="str">
        <f>IF(入力!P14="","",入力!P14)</f>
        <v>千葉県銚子市忍町86-4</v>
      </c>
      <c r="U20" s="13" t="str">
        <f>IF(入力!AL13="","",入力!AL13)</f>
        <v>080</v>
      </c>
      <c r="V20" s="13" t="str">
        <f>IF(入力!AK14="","",入力!AK14)</f>
        <v>1280</v>
      </c>
      <c r="W20" s="13" t="str">
        <f>IF(入力!AP14="","",入力!AP14)</f>
        <v>4198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糟谷</v>
      </c>
      <c r="D22" s="13" t="str">
        <f>IF(入力!E18="","",入力!E18)</f>
        <v>彩弥香</v>
      </c>
      <c r="E22" s="13" t="str">
        <f>IF(入力!C17="","",入力!C17)</f>
        <v>カスヤ</v>
      </c>
      <c r="F22" s="13" t="str">
        <f>IF(入力!E17="","",入力!E17)</f>
        <v>サヤカ</v>
      </c>
      <c r="G22" s="13"/>
      <c r="H22" s="13"/>
      <c r="I22" s="13"/>
      <c r="J22" s="13"/>
      <c r="K22" s="13"/>
      <c r="L22" s="13">
        <f>IF(入力!AT17="","",入力!AT17)</f>
        <v>38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288</v>
      </c>
      <c r="S22" s="13" t="str">
        <f>IF(入力!W17="","",入力!W17)</f>
        <v>0855</v>
      </c>
      <c r="T22" s="13" t="str">
        <f>IF(入力!P18="","",入力!P18)</f>
        <v>千葉県銚子市猿田町6919-75</v>
      </c>
      <c r="U22" s="13" t="str">
        <f>IF(入力!AL17="","",入力!AL17)</f>
        <v>080</v>
      </c>
      <c r="V22" s="13" t="str">
        <f>IF(入力!AK18="","",入力!AK18)</f>
        <v>1036</v>
      </c>
      <c r="W22" s="13" t="str">
        <f>IF(入力!AP18="","",入力!AP18)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平野</v>
      </c>
      <c r="D23" s="13" t="str">
        <f>IF(入力!$E$16="","",入力!$E$16)</f>
        <v>幸子</v>
      </c>
      <c r="E23" s="13" t="str">
        <f>IF(入力!$C$15="","",入力!$C$15)</f>
        <v>ヒラノ</v>
      </c>
      <c r="F23" s="13" t="str">
        <f>IF(入力!$E$15="","",入力!$E$15)</f>
        <v>サチコ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渡邉</v>
      </c>
      <c r="D24" s="51" t="str">
        <f>VLOOKUP($B$51,$A$53:$F$352,4)</f>
        <v>京花</v>
      </c>
      <c r="E24" s="51" t="str">
        <f>VLOOKUP($B$51,$A$53:$F$352,5)</f>
        <v>ワタナベ</v>
      </c>
      <c r="F24" s="51" t="str">
        <f>VLOOKUP($B$51,$A$53:$F$352,6)</f>
        <v>キョウカ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渡邉</v>
      </c>
      <c r="D53" s="13" t="str">
        <f>IF(入力!E28="","",入力!E28)</f>
        <v>京花</v>
      </c>
      <c r="E53" s="13" t="str">
        <f>IF(入力!C27="","",入力!C27)</f>
        <v>ワタナベ</v>
      </c>
      <c r="F53" s="13" t="str">
        <f>IF(入力!E27="","",入力!E27)</f>
        <v>キョウカ</v>
      </c>
      <c r="G53" s="13">
        <f>IF(入力!M27="","",入力!M27)</f>
        <v>523228349</v>
      </c>
      <c r="H53" s="13" t="str">
        <f>IF(入力!I27="","",入力!I27)</f>
        <v>旭市立嚶鳴小学校</v>
      </c>
      <c r="I53" s="13">
        <f>IF(入力!G27="","",入力!G27)</f>
        <v>5</v>
      </c>
      <c r="J53" s="13">
        <f>IF(入力!P27="","",入力!P27)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戸村</v>
      </c>
      <c r="D54" s="13" t="str">
        <f>IF(入力!E30="","",入力!E30)</f>
        <v>桃子</v>
      </c>
      <c r="E54" s="13" t="str">
        <f>IF(入力!C29="","",入力!C29)</f>
        <v>トムラ</v>
      </c>
      <c r="F54" s="13" t="str">
        <f>IF(入力!E29="","",入力!E29)</f>
        <v>モモコ</v>
      </c>
      <c r="G54" s="13">
        <f>IF(入力!M29="","",入力!M29)</f>
        <v>523228356</v>
      </c>
      <c r="H54" s="13" t="str">
        <f>IF(入力!I29="","",入力!I29)</f>
        <v>旭市立嚶鳴小学校</v>
      </c>
      <c r="I54" s="13">
        <f>IF(入力!G29="","",入力!G29)</f>
        <v>5</v>
      </c>
      <c r="J54" s="13">
        <f>IF(入力!P29="","",入力!P29)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神成田</v>
      </c>
      <c r="D55" s="13" t="str">
        <f>IF(入力!E32="","",入力!E32)</f>
        <v>結月</v>
      </c>
      <c r="E55" s="13" t="str">
        <f>IF(入力!C31="","",入力!C31)</f>
        <v>カナダ</v>
      </c>
      <c r="F55" s="13" t="str">
        <f>IF(入力!E31="","",入力!E31)</f>
        <v>ユヅキ</v>
      </c>
      <c r="G55" s="13">
        <f>IF(入力!M31="","",入力!M31)</f>
        <v>524240722</v>
      </c>
      <c r="H55" s="13" t="str">
        <f>IF(入力!I31="","",入力!I31)</f>
        <v>旭市立嚶鳴小学校</v>
      </c>
      <c r="I55" s="13">
        <f>IF(入力!G31="","",入力!G31)</f>
        <v>5</v>
      </c>
      <c r="J55" s="13">
        <f>IF(入力!P31="","",入力!P31)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小長谷</v>
      </c>
      <c r="D56" s="13" t="str">
        <f>IF(入力!E34="","",入力!E34)</f>
        <v>璃々沙</v>
      </c>
      <c r="E56" s="13" t="str">
        <f>IF(入力!C33="","",入力!C33)</f>
        <v>コハセ</v>
      </c>
      <c r="F56" s="13" t="str">
        <f>IF(入力!E33="","",入力!E33)</f>
        <v>リリサ</v>
      </c>
      <c r="G56" s="13">
        <f>IF(入力!M33="","",入力!M33)</f>
        <v>524240739</v>
      </c>
      <c r="H56" s="13" t="str">
        <f>IF(入力!I33="","",入力!I33)</f>
        <v>旭市立嚶鳴小学校</v>
      </c>
      <c r="I56" s="13">
        <f>IF(入力!G33="","",入力!G33)</f>
        <v>5</v>
      </c>
      <c r="J56" s="13">
        <f>IF(入力!P33="","",入力!P33)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浪川</v>
      </c>
      <c r="D57" s="13" t="str">
        <f>IF(入力!E36="","",入力!E36)</f>
        <v>優凪</v>
      </c>
      <c r="E57" s="13" t="str">
        <f>IF(入力!C35="","",入力!C35)</f>
        <v>ナミカワ</v>
      </c>
      <c r="F57" s="13" t="str">
        <f>IF(入力!E35="","",入力!E35)</f>
        <v>ユウナ</v>
      </c>
      <c r="G57" s="13">
        <f>IF(入力!M35="","",入力!M35)</f>
        <v>524240685</v>
      </c>
      <c r="H57" s="13" t="str">
        <f>IF(入力!I35="","",入力!I35)</f>
        <v>旭市立嚶鳴小学校</v>
      </c>
      <c r="I57" s="13">
        <f>IF(入力!G35="","",入力!G35)</f>
        <v>5</v>
      </c>
      <c r="J57" s="13">
        <f>IF(入力!P35="","",入力!P35)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多部田</v>
      </c>
      <c r="D58" s="13" t="str">
        <f>IF(入力!E38="","",入力!E38)</f>
        <v>芽衣</v>
      </c>
      <c r="E58" s="13" t="str">
        <f>IF(入力!C37="","",入力!C37)</f>
        <v>タベタ</v>
      </c>
      <c r="F58" s="13" t="str">
        <f>IF(入力!E37="","",入力!E37)</f>
        <v>メイ</v>
      </c>
      <c r="G58" s="13">
        <f>IF(入力!M37="","",入力!M37)</f>
        <v>523064237</v>
      </c>
      <c r="H58" s="13" t="str">
        <f>IF(入力!I37="","",入力!I37)</f>
        <v>銚子市立海上小学校</v>
      </c>
      <c r="I58" s="13">
        <f>IF(入力!G37="","",入力!G37)</f>
        <v>4</v>
      </c>
      <c r="J58" s="13">
        <f>IF(入力!P37="","",入力!P37)</f>
        <v>133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大橋</v>
      </c>
      <c r="D59" s="13" t="str">
        <f>IF(入力!E40="","",入力!E40)</f>
        <v>穂香</v>
      </c>
      <c r="E59" s="13" t="str">
        <f>IF(入力!C39="","",入力!C39)</f>
        <v>オオハシ</v>
      </c>
      <c r="F59" s="13" t="str">
        <f>IF(入力!E39="","",入力!E39)</f>
        <v>ホノカ</v>
      </c>
      <c r="G59" s="13">
        <f>IF(入力!M39="","",入力!M39)</f>
        <v>525645182</v>
      </c>
      <c r="H59" s="13" t="str">
        <f>IF(入力!I39="","",入力!I39)</f>
        <v>旭市立富浦小学校</v>
      </c>
      <c r="I59" s="13">
        <f>IF(入力!G39="","",入力!G39)</f>
        <v>4</v>
      </c>
      <c r="J59" s="13">
        <f>IF(入力!P39="","",入力!P39)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西宮</v>
      </c>
      <c r="D60" s="13" t="str">
        <f>IF(入力!E42="","",入力!E42)</f>
        <v>えみる</v>
      </c>
      <c r="E60" s="13" t="str">
        <f>IF(入力!C41="","",入力!C41)</f>
        <v>ニシミヤ</v>
      </c>
      <c r="F60" s="13" t="str">
        <f>IF(入力!E41="","",入力!E41)</f>
        <v>エミル</v>
      </c>
      <c r="G60" s="13">
        <f>IF(入力!M41="","",入力!M41)</f>
        <v>525645175</v>
      </c>
      <c r="H60" s="13" t="str">
        <f>IF(入力!I41="","",入力!I41)</f>
        <v>旭市立富浦小学校</v>
      </c>
      <c r="I60" s="13">
        <f>IF(入力!G41="","",入力!G41)</f>
        <v>4</v>
      </c>
      <c r="J60" s="13">
        <f>IF(入力!P41="","",入力!P41)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大家</v>
      </c>
      <c r="D61" s="13" t="str">
        <f>IF(入力!E44="","",入力!E44)</f>
        <v>咲月</v>
      </c>
      <c r="E61" s="13" t="str">
        <f>IF(入力!C43="","",入力!C43)</f>
        <v>オオヤ</v>
      </c>
      <c r="F61" s="13" t="str">
        <f>IF(入力!E43="","",入力!E43)</f>
        <v>サツキ</v>
      </c>
      <c r="G61" s="13">
        <f>IF(入力!M43="","",入力!M43)</f>
        <v>524240746</v>
      </c>
      <c r="H61" s="13" t="str">
        <f>IF(入力!I43="","",入力!I43)</f>
        <v>銚子市立海上小学校</v>
      </c>
      <c r="I61" s="13">
        <f>IF(入力!G43="","",入力!G43)</f>
        <v>4</v>
      </c>
      <c r="J61" s="13">
        <f>IF(入力!P43="","",入力!P43)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石田</v>
      </c>
      <c r="D62" s="13" t="str">
        <f>IF(入力!E46="","",入力!E46)</f>
        <v>椛</v>
      </c>
      <c r="E62" s="13" t="str">
        <f>IF(入力!C45="","",入力!C45)</f>
        <v>イシダ</v>
      </c>
      <c r="F62" s="13" t="str">
        <f>IF(入力!E45="","",入力!E45)</f>
        <v>イロハ</v>
      </c>
      <c r="G62" s="13">
        <f>IF(入力!M45="","",入力!M45)</f>
        <v>524240814</v>
      </c>
      <c r="H62" s="13" t="str">
        <f>IF(入力!I45="","",入力!I45)</f>
        <v>旭市立共和小学校</v>
      </c>
      <c r="I62" s="13">
        <f>IF(入力!G45="","",入力!G45)</f>
        <v>4</v>
      </c>
      <c r="J62" s="13">
        <f>IF(入力!P45="","",入力!P45)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芽衣 多部田</cp:lastModifiedBy>
  <cp:lastPrinted>2025-12-24T12:19:28Z</cp:lastPrinted>
  <dcterms:created xsi:type="dcterms:W3CDTF">2014-04-05T09:56:00Z</dcterms:created>
  <dcterms:modified xsi:type="dcterms:W3CDTF">2025-12-24T12:22:22Z</dcterms:modified>
</cp:coreProperties>
</file>