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yop\Desktop\"/>
    </mc:Choice>
  </mc:AlternateContent>
  <xr:revisionPtr revIDLastSave="0" documentId="13_ncr:1_{B3CAE403-DC70-4DA2-A763-2E840374492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<sst xmlns="http://schemas.openxmlformats.org/spreadsheetml/2006/main" count="261" uniqueCount="202">
  <si>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</si>
  <si>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</si>
  <si>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</si>
  <si>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</si>
  <si>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</si>
  <si>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</si>
  <si>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</si>
  <si>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</si>
  <si>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</si>
  <si>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</si>
  <si>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</si>
  <si>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</si>
  <si>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</si>
  <si>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</si>
  <si>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</si>
  <si>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</si>
  <si>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</si>
  <si>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</si>
  <si>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</si>
  <si>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</si>
  <si>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</si>
  <si>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</si>
  <si>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</si>
  <si>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</si>
  <si>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</si>
  <si>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</si>
  <si>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</si>
  <si>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</si>
  <si>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</si>
  <si>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</si>
  <si>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</si>
  <si>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</si>
  <si>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</si>
  <si>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</si>
  <si>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</si>
  <si>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</si>
  <si>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</si>
  <si>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</si>
  <si>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</si>
  <si>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</si>
  <si>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</si>
  <si>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</si>
  <si>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</si>
  <si>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</si>
  <si>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</si>
  <si>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</si>
  <si>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</si>
  <si>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</si>
  <si>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</si>
  <si>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</si>
  <si>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</si>
  <si>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</si>
  <si>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</si>
  <si>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</si>
  <si>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</si>
  <si>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</si>
  <si>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</si>
  <si>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</si>
  <si>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</si>
  <si>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</si>
  <si>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</si>
  <si>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</si>
  <si>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</si>
  <si>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</si>
  <si>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</si>
  <si>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</si>
  <si>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</si>
  <si>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</si>
  <si>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</si>
  <si>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</si>
  <si>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</si>
  <si>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</si>
  <si>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</si>
  <si>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</si>
  <si>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</si>
  <si>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</si>
  <si>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</si>
  <si>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</si>
  <si>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</si>
  <si>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</si>
  <si>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</si>
  <si>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</si>
  <si>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</si>
  <si>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</si>
  <si>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</si>
  <si>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</si>
  <si>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</si>
  <si>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</si>
  <si>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</si>
  <si>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</si>
  <si>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</si>
  <si>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</si>
  <si>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</si>
  <si>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</si>
  <si>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</si>
  <si>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</si>
  <si>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</si>
  <si>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</si>
  <si>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</si>
  <si>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</si>
  <si>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</si>
  <si>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</si>
  <si>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</si>
  <si>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</si>
  <si>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</si>
  <si>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</si>
  <si>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</si>
  <si>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</si>
  <si>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</si>
  <si>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</si>
  <si>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</si>
  <si>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</si>
  <si>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</si>
  <si>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</si>
  <si>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</si>
  <si>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</si>
  <si>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</si>
  <si>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</si>
  <si>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</si>
  <si>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</si>
  <si>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</si>
  <si>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</si>
  <si>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</si>
  <si>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</si>
  <si>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</si>
  <si>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</si>
  <si>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</si>
  <si>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</si>
  <si>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</si>
  <si>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</si>
  <si>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</si>
  <si>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</si>
  <si>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Hoppers</t>
    <phoneticPr fontId="2"/>
  </si>
  <si>
    <t>ホッパーズ</t>
    <phoneticPr fontId="2"/>
  </si>
  <si>
    <t>八街市</t>
    <rPh sb="0" eb="3">
      <t>ヤチマタシ</t>
    </rPh>
    <phoneticPr fontId="2"/>
  </si>
  <si>
    <t>総武本</t>
    <rPh sb="0" eb="2">
      <t>ソウブ</t>
    </rPh>
    <phoneticPr fontId="2"/>
  </si>
  <si>
    <t>八街</t>
    <rPh sb="0" eb="2">
      <t>ヤチマタ</t>
    </rPh>
    <phoneticPr fontId="2"/>
  </si>
  <si>
    <t>伊藤</t>
    <rPh sb="0" eb="2">
      <t>イトウ</t>
    </rPh>
    <phoneticPr fontId="2"/>
  </si>
  <si>
    <t>清</t>
    <rPh sb="0" eb="1">
      <t>キヨシ</t>
    </rPh>
    <phoneticPr fontId="2"/>
  </si>
  <si>
    <t>キヨシ</t>
    <phoneticPr fontId="2"/>
  </si>
  <si>
    <t>イトウ</t>
    <phoneticPr fontId="2"/>
  </si>
  <si>
    <t>270</t>
    <phoneticPr fontId="2"/>
  </si>
  <si>
    <t>1331</t>
    <phoneticPr fontId="2"/>
  </si>
  <si>
    <t>千葉県印西市牧の原3－3－65</t>
    <rPh sb="0" eb="3">
      <t>チバケン</t>
    </rPh>
    <rPh sb="3" eb="6">
      <t>インザイシ</t>
    </rPh>
    <rPh sb="6" eb="7">
      <t>マキ</t>
    </rPh>
    <rPh sb="8" eb="9">
      <t>ハラ</t>
    </rPh>
    <phoneticPr fontId="2"/>
  </si>
  <si>
    <t>080</t>
    <phoneticPr fontId="2"/>
  </si>
  <si>
    <t>5099</t>
    <phoneticPr fontId="2"/>
  </si>
  <si>
    <t>8362</t>
    <phoneticPr fontId="2"/>
  </si>
  <si>
    <t>粟田</t>
    <rPh sb="0" eb="2">
      <t>アワタ</t>
    </rPh>
    <phoneticPr fontId="2"/>
  </si>
  <si>
    <t>晴香</t>
    <rPh sb="0" eb="1">
      <t>ハ</t>
    </rPh>
    <rPh sb="1" eb="2">
      <t>カオ</t>
    </rPh>
    <phoneticPr fontId="2"/>
  </si>
  <si>
    <t>アワタ</t>
    <phoneticPr fontId="2"/>
  </si>
  <si>
    <t>ハルカ</t>
    <phoneticPr fontId="2"/>
  </si>
  <si>
    <t>小幡</t>
    <rPh sb="0" eb="2">
      <t>オバタ</t>
    </rPh>
    <phoneticPr fontId="2"/>
  </si>
  <si>
    <t>オバタ</t>
    <phoneticPr fontId="2"/>
  </si>
  <si>
    <t>千葉県印西市牧の原3-3-65</t>
    <rPh sb="0" eb="7">
      <t>チバケンインザイシマキ</t>
    </rPh>
    <rPh sb="8" eb="9">
      <t>ハラ</t>
    </rPh>
    <phoneticPr fontId="2"/>
  </si>
  <si>
    <t>①</t>
    <phoneticPr fontId="2"/>
  </si>
  <si>
    <t>三谷</t>
    <rPh sb="0" eb="2">
      <t>ミタニ</t>
    </rPh>
    <phoneticPr fontId="2"/>
  </si>
  <si>
    <t>佳</t>
    <rPh sb="0" eb="1">
      <t>ケイ</t>
    </rPh>
    <phoneticPr fontId="2"/>
  </si>
  <si>
    <t>ミタニ</t>
    <phoneticPr fontId="2"/>
  </si>
  <si>
    <t>ケイ</t>
    <phoneticPr fontId="2"/>
  </si>
  <si>
    <t>佐倉市立佐倉小学校</t>
    <rPh sb="0" eb="2">
      <t>サクラ</t>
    </rPh>
    <rPh sb="2" eb="4">
      <t>シリツ</t>
    </rPh>
    <rPh sb="4" eb="6">
      <t>サクラ</t>
    </rPh>
    <rPh sb="6" eb="9">
      <t>ショウガッコウ</t>
    </rPh>
    <phoneticPr fontId="2"/>
  </si>
  <si>
    <t>根本</t>
    <rPh sb="0" eb="2">
      <t>ネモト</t>
    </rPh>
    <phoneticPr fontId="2"/>
  </si>
  <si>
    <t>大煌</t>
    <rPh sb="0" eb="1">
      <t>オオ</t>
    </rPh>
    <rPh sb="1" eb="2">
      <t>キラ</t>
    </rPh>
    <phoneticPr fontId="2"/>
  </si>
  <si>
    <t>成田市立久住小学校</t>
    <rPh sb="0" eb="2">
      <t>ナリタ</t>
    </rPh>
    <rPh sb="2" eb="4">
      <t>シリツ</t>
    </rPh>
    <rPh sb="4" eb="6">
      <t>クズミ</t>
    </rPh>
    <rPh sb="6" eb="9">
      <t>ショウガッコウ</t>
    </rPh>
    <phoneticPr fontId="2"/>
  </si>
  <si>
    <t>ネモト</t>
    <phoneticPr fontId="2"/>
  </si>
  <si>
    <t>ダイキ</t>
    <phoneticPr fontId="2"/>
  </si>
  <si>
    <t>酒井</t>
    <rPh sb="0" eb="2">
      <t>サカイ</t>
    </rPh>
    <phoneticPr fontId="2"/>
  </si>
  <si>
    <t>瀬夏</t>
    <rPh sb="0" eb="1">
      <t>セ</t>
    </rPh>
    <rPh sb="1" eb="2">
      <t>ナツ</t>
    </rPh>
    <phoneticPr fontId="2"/>
  </si>
  <si>
    <t>サカイ</t>
    <phoneticPr fontId="2"/>
  </si>
  <si>
    <t>セナ</t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</si>
  <si>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</si>
  <si>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廉斗</t>
    <rPh sb="0" eb="1">
      <t>レン</t>
    </rPh>
    <rPh sb="1" eb="2">
      <t>ト</t>
    </rPh>
    <phoneticPr fontId="2"/>
  </si>
  <si>
    <t>レント</t>
    <phoneticPr fontId="2"/>
  </si>
  <si>
    <t>八街市立八街東小学校</t>
    <phoneticPr fontId="2"/>
  </si>
  <si>
    <t>大塩</t>
    <rPh sb="0" eb="2">
      <t>オオシオ</t>
    </rPh>
    <phoneticPr fontId="2"/>
  </si>
  <si>
    <t>奇跡</t>
    <rPh sb="0" eb="2">
      <t>キセキ</t>
    </rPh>
    <phoneticPr fontId="2"/>
  </si>
  <si>
    <t>オオシオ</t>
    <phoneticPr fontId="2"/>
  </si>
  <si>
    <t>キララ</t>
    <phoneticPr fontId="2"/>
  </si>
  <si>
    <t>八街市立二州小学校</t>
    <rPh sb="0" eb="2">
      <t>ヤチマタ</t>
    </rPh>
    <rPh sb="2" eb="4">
      <t>シリツ</t>
    </rPh>
    <rPh sb="4" eb="5">
      <t>ニ</t>
    </rPh>
    <rPh sb="5" eb="6">
      <t>シュウ</t>
    </rPh>
    <rPh sb="6" eb="9">
      <t>ショウガッコウ</t>
    </rPh>
    <phoneticPr fontId="2"/>
  </si>
  <si>
    <t>梛緒</t>
    <rPh sb="0" eb="2">
      <t>ナオ</t>
    </rPh>
    <phoneticPr fontId="2"/>
  </si>
  <si>
    <t>ナオ</t>
    <phoneticPr fontId="2"/>
  </si>
  <si>
    <t>印西市立牧の原小学校</t>
    <rPh sb="0" eb="2">
      <t>インザイ</t>
    </rPh>
    <rPh sb="2" eb="4">
      <t>シリツ</t>
    </rPh>
    <rPh sb="4" eb="5">
      <t>マキ</t>
    </rPh>
    <rPh sb="6" eb="7">
      <t>ハラ</t>
    </rPh>
    <rPh sb="7" eb="10">
      <t>ショウガッコウ</t>
    </rPh>
    <phoneticPr fontId="2"/>
  </si>
  <si>
    <t>秋山</t>
    <rPh sb="0" eb="2">
      <t>アキヤマ</t>
    </rPh>
    <phoneticPr fontId="2"/>
  </si>
  <si>
    <t>結莉愛</t>
    <rPh sb="0" eb="1">
      <t>ムス</t>
    </rPh>
    <rPh sb="1" eb="2">
      <t>リ</t>
    </rPh>
    <rPh sb="2" eb="3">
      <t>アイ</t>
    </rPh>
    <phoneticPr fontId="2"/>
  </si>
  <si>
    <t>アキヤマ</t>
    <phoneticPr fontId="2"/>
  </si>
  <si>
    <t>ユリア</t>
    <phoneticPr fontId="2"/>
  </si>
  <si>
    <t>八街市立二州小学校</t>
    <phoneticPr fontId="2"/>
  </si>
  <si>
    <t>古川</t>
    <rPh sb="0" eb="2">
      <t>フルカワ</t>
    </rPh>
    <phoneticPr fontId="2"/>
  </si>
  <si>
    <t>りん</t>
    <phoneticPr fontId="2"/>
  </si>
  <si>
    <t>フルカワ</t>
    <phoneticPr fontId="2"/>
  </si>
  <si>
    <t>リン</t>
    <phoneticPr fontId="2"/>
  </si>
  <si>
    <t>八街市立朝陽小学校</t>
    <rPh sb="0" eb="2">
      <t>ヤチマタ</t>
    </rPh>
    <rPh sb="2" eb="4">
      <t>シリツ</t>
    </rPh>
    <rPh sb="4" eb="5">
      <t>アサ</t>
    </rPh>
    <rPh sb="6" eb="9">
      <t>ショウガッコウ</t>
    </rPh>
    <phoneticPr fontId="2"/>
  </si>
  <si>
    <t>ミフチ</t>
    <phoneticPr fontId="2"/>
  </si>
  <si>
    <t>杏那</t>
    <rPh sb="0" eb="2">
      <t>アンナ</t>
    </rPh>
    <phoneticPr fontId="2"/>
  </si>
  <si>
    <t>アナ</t>
    <phoneticPr fontId="2"/>
  </si>
  <si>
    <t>八街市立川上小学校</t>
    <rPh sb="0" eb="2">
      <t>ヤチマタ</t>
    </rPh>
    <rPh sb="2" eb="4">
      <t>シリツ</t>
    </rPh>
    <rPh sb="4" eb="6">
      <t>カワカミ</t>
    </rPh>
    <rPh sb="6" eb="9">
      <t>ショウガッコウ</t>
    </rPh>
    <phoneticPr fontId="2"/>
  </si>
  <si>
    <t>身体も学年も小さいけれど、そんなの関係なし！
全力で立ち向かい、1点でも多く点数を取れるよう頑張ります！</t>
    <rPh sb="0" eb="2">
      <t>シンタイ</t>
    </rPh>
    <rPh sb="3" eb="5">
      <t>ガクネン</t>
    </rPh>
    <rPh sb="6" eb="7">
      <t>チイ</t>
    </rPh>
    <rPh sb="17" eb="19">
      <t>カンケイ</t>
    </rPh>
    <rPh sb="23" eb="25">
      <t>ゼンリョク</t>
    </rPh>
    <rPh sb="26" eb="27">
      <t>タ</t>
    </rPh>
    <rPh sb="28" eb="29">
      <t>ム</t>
    </rPh>
    <rPh sb="33" eb="34">
      <t>テン</t>
    </rPh>
    <rPh sb="36" eb="37">
      <t>オオ</t>
    </rPh>
    <rPh sb="38" eb="40">
      <t>テンスウ</t>
    </rPh>
    <rPh sb="41" eb="42">
      <t>ト</t>
    </rPh>
    <rPh sb="46" eb="48">
      <t>ガンバ</t>
    </rPh>
    <phoneticPr fontId="2"/>
  </si>
  <si>
    <t>印西市牧の原3-3-94</t>
    <rPh sb="0" eb="3">
      <t>インザイシ</t>
    </rPh>
    <rPh sb="3" eb="4">
      <t>マキ</t>
    </rPh>
    <rPh sb="5" eb="6">
      <t>ハラ</t>
    </rPh>
    <phoneticPr fontId="2"/>
  </si>
  <si>
    <t>090</t>
    <phoneticPr fontId="2"/>
  </si>
  <si>
    <t>1612</t>
    <phoneticPr fontId="2"/>
  </si>
  <si>
    <t>9945</t>
    <phoneticPr fontId="2"/>
  </si>
  <si>
    <t>270</t>
    <phoneticPr fontId="2"/>
  </si>
  <si>
    <t>1331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</si>
</sst>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120" zoomScaleNormal="100" zoomScaleSheetLayoutView="120" workbookViewId="0">
      <selection activeCell="G7" sqref="G7:I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90" t="s">
        <v>121</v>
      </c>
      <c r="B2" s="191"/>
      <c r="C2" s="192" t="s">
        <v>133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132</v>
      </c>
      <c r="D3" s="198"/>
      <c r="E3" s="198"/>
      <c r="F3" s="198"/>
      <c r="G3" s="198"/>
      <c r="H3" s="198"/>
      <c r="I3" s="199"/>
      <c r="J3" s="59" t="s">
        <v>93</v>
      </c>
      <c r="K3" s="60"/>
      <c r="L3" s="60"/>
      <c r="M3" s="60"/>
      <c r="N3" s="60"/>
      <c r="O3" s="61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58" t="s">
        <v>118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435948304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436461604</v>
      </c>
      <c r="D5" s="73"/>
      <c r="E5" s="73"/>
      <c r="F5" s="73"/>
      <c r="G5" s="73"/>
      <c r="H5" s="73"/>
      <c r="I5" s="74"/>
      <c r="J5" s="124">
        <v>435948304</v>
      </c>
      <c r="K5" s="124"/>
      <c r="L5" s="124"/>
      <c r="M5" s="124"/>
      <c r="N5" s="124"/>
      <c r="O5" s="124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0" t="s">
        <v>108</v>
      </c>
      <c r="F6" s="181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4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6" t="s">
        <v>140</v>
      </c>
      <c r="D7" s="87"/>
      <c r="E7" s="117" t="s">
        <v>139</v>
      </c>
      <c r="F7" s="88"/>
      <c r="G7" s="68">
        <v>500698288</v>
      </c>
      <c r="H7" s="68"/>
      <c r="I7" s="68"/>
      <c r="J7" s="68"/>
      <c r="K7" s="68"/>
      <c r="L7" s="68"/>
      <c r="M7" s="68">
        <v>477990</v>
      </c>
      <c r="N7" s="68"/>
      <c r="O7" s="68"/>
      <c r="P7" s="65" t="s">
        <v>7</v>
      </c>
      <c r="Q7" s="66"/>
      <c r="R7" s="85" t="s">
        <v>141</v>
      </c>
      <c r="S7" s="85"/>
      <c r="T7" s="85"/>
      <c r="U7" s="85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13">
        <v>33</v>
      </c>
    </row>
    <row r="8" spans="1:51" ht="18" customHeight="1">
      <c r="A8" s="75"/>
      <c r="B8" s="76"/>
      <c r="C8" s="118" t="s">
        <v>137</v>
      </c>
      <c r="D8" s="114"/>
      <c r="E8" s="119" t="s">
        <v>138</v>
      </c>
      <c r="F8" s="115"/>
      <c r="G8" s="68"/>
      <c r="H8" s="68"/>
      <c r="I8" s="68"/>
      <c r="J8" s="68"/>
      <c r="K8" s="68"/>
      <c r="L8" s="68"/>
      <c r="M8" s="68"/>
      <c r="N8" s="68"/>
      <c r="O8" s="68"/>
      <c r="P8" s="126" t="s">
        <v>143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37" t="s">
        <v>11</v>
      </c>
      <c r="AP8" s="130" t="s">
        <v>146</v>
      </c>
      <c r="AQ8" s="129"/>
      <c r="AR8" s="129"/>
      <c r="AS8" s="131"/>
      <c r="AT8" s="213"/>
    </row>
    <row r="9" spans="1:51" ht="14.55" customHeight="1">
      <c r="A9" s="75" t="s">
        <v>82</v>
      </c>
      <c r="B9" s="76"/>
      <c r="C9" s="116" t="s">
        <v>149</v>
      </c>
      <c r="D9" s="87"/>
      <c r="E9" s="117" t="s">
        <v>150</v>
      </c>
      <c r="F9" s="88"/>
      <c r="G9" s="68">
        <v>525543914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200</v>
      </c>
      <c r="S9" s="85"/>
      <c r="T9" s="85"/>
      <c r="U9" s="85"/>
      <c r="V9" s="27" t="s">
        <v>8</v>
      </c>
      <c r="W9" s="83" t="s">
        <v>201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219" t="s">
        <v>197</v>
      </c>
      <c r="AM9" s="125"/>
      <c r="AN9" s="125"/>
      <c r="AO9" s="125"/>
      <c r="AP9" s="125"/>
      <c r="AQ9" s="125"/>
      <c r="AR9" s="125"/>
      <c r="AS9" s="36" t="s">
        <v>126</v>
      </c>
      <c r="AT9" s="214">
        <v>31</v>
      </c>
    </row>
    <row r="10" spans="1:51" ht="18" customHeight="1">
      <c r="A10" s="75"/>
      <c r="B10" s="76"/>
      <c r="C10" s="118" t="s">
        <v>147</v>
      </c>
      <c r="D10" s="114"/>
      <c r="E10" s="119" t="s">
        <v>148</v>
      </c>
      <c r="F10" s="115"/>
      <c r="G10" s="68"/>
      <c r="H10" s="68"/>
      <c r="I10" s="68"/>
      <c r="J10" s="68"/>
      <c r="K10" s="68"/>
      <c r="L10" s="68"/>
      <c r="M10" s="68"/>
      <c r="N10" s="68"/>
      <c r="O10" s="68"/>
      <c r="P10" s="182" t="s">
        <v>196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198</v>
      </c>
      <c r="AL10" s="129"/>
      <c r="AM10" s="129"/>
      <c r="AN10" s="129"/>
      <c r="AO10" s="37" t="s">
        <v>127</v>
      </c>
      <c r="AP10" s="130" t="s">
        <v>199</v>
      </c>
      <c r="AQ10" s="129"/>
      <c r="AR10" s="129"/>
      <c r="AS10" s="131"/>
      <c r="AT10" s="214"/>
    </row>
    <row r="11" spans="1:51" ht="14.55" customHeight="1">
      <c r="A11" s="75" t="s">
        <v>83</v>
      </c>
      <c r="B11" s="76"/>
      <c r="C11" s="116"/>
      <c r="D11" s="87"/>
      <c r="E11" s="11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5"/>
      <c r="AM11" s="125"/>
      <c r="AN11" s="125"/>
      <c r="AO11" s="125"/>
      <c r="AP11" s="125"/>
      <c r="AQ11" s="125"/>
      <c r="AR11" s="125"/>
      <c r="AS11" s="36" t="s">
        <v>126</v>
      </c>
      <c r="AT11" s="214"/>
    </row>
    <row r="12" spans="1:51" ht="18" customHeight="1">
      <c r="A12" s="75"/>
      <c r="B12" s="76"/>
      <c r="C12" s="118"/>
      <c r="D12" s="114"/>
      <c r="E12" s="119"/>
      <c r="F12" s="115"/>
      <c r="G12" s="68"/>
      <c r="H12" s="68"/>
      <c r="I12" s="68"/>
      <c r="J12" s="68"/>
      <c r="K12" s="68"/>
      <c r="L12" s="68"/>
      <c r="M12" s="68"/>
      <c r="N12" s="68"/>
      <c r="O12" s="68"/>
      <c r="P12" s="182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84"/>
      <c r="AL12" s="129"/>
      <c r="AM12" s="129"/>
      <c r="AN12" s="129"/>
      <c r="AO12" s="37" t="s">
        <v>127</v>
      </c>
      <c r="AP12" s="129"/>
      <c r="AQ12" s="129"/>
      <c r="AR12" s="129"/>
      <c r="AS12" s="131"/>
      <c r="AT12" s="214"/>
    </row>
    <row r="13" spans="1:51" ht="15" customHeight="1">
      <c r="A13" s="75" t="s">
        <v>84</v>
      </c>
      <c r="B13" s="76"/>
      <c r="C13" s="111"/>
      <c r="D13" s="87"/>
      <c r="E13" s="87"/>
      <c r="F13" s="88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215"/>
    </row>
    <row r="14" spans="1:51" ht="18" customHeight="1">
      <c r="A14" s="75"/>
      <c r="B14" s="76"/>
      <c r="C14" s="113"/>
      <c r="D14" s="114"/>
      <c r="E14" s="114"/>
      <c r="F14" s="115"/>
      <c r="G14" s="112"/>
      <c r="H14" s="112"/>
      <c r="I14" s="112"/>
      <c r="J14" s="112"/>
      <c r="K14" s="112"/>
      <c r="L14" s="112"/>
      <c r="M14" s="112"/>
      <c r="N14" s="112"/>
      <c r="O14" s="112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215"/>
    </row>
    <row r="15" spans="1:51" ht="15" customHeight="1">
      <c r="A15" s="123" t="s">
        <v>98</v>
      </c>
      <c r="B15" s="76"/>
      <c r="C15" s="116" t="s">
        <v>140</v>
      </c>
      <c r="D15" s="87"/>
      <c r="E15" s="117" t="s">
        <v>139</v>
      </c>
      <c r="F15" s="88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5" t="s">
        <v>141</v>
      </c>
      <c r="S15" s="85"/>
      <c r="T15" s="85"/>
      <c r="U15" s="85"/>
      <c r="V15" s="27" t="s">
        <v>8</v>
      </c>
      <c r="W15" s="83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219" t="s">
        <v>144</v>
      </c>
      <c r="AM15" s="125"/>
      <c r="AN15" s="125"/>
      <c r="AO15" s="125"/>
      <c r="AP15" s="125"/>
      <c r="AQ15" s="125"/>
      <c r="AR15" s="125"/>
      <c r="AS15" s="36" t="s">
        <v>126</v>
      </c>
      <c r="AT15" s="214">
        <v>33</v>
      </c>
    </row>
    <row r="16" spans="1:51" ht="18" customHeight="1">
      <c r="A16" s="75"/>
      <c r="B16" s="76"/>
      <c r="C16" s="118" t="s">
        <v>137</v>
      </c>
      <c r="D16" s="114"/>
      <c r="E16" s="119" t="s">
        <v>138</v>
      </c>
      <c r="F16" s="115"/>
      <c r="G16" s="112"/>
      <c r="H16" s="112"/>
      <c r="I16" s="112"/>
      <c r="J16" s="112"/>
      <c r="K16" s="112"/>
      <c r="L16" s="112"/>
      <c r="M16" s="112"/>
      <c r="N16" s="112"/>
      <c r="O16" s="112"/>
      <c r="P16" s="126" t="s">
        <v>153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145</v>
      </c>
      <c r="AL16" s="129"/>
      <c r="AM16" s="129"/>
      <c r="AN16" s="129"/>
      <c r="AO16" s="37" t="s">
        <v>127</v>
      </c>
      <c r="AP16" s="130" t="s">
        <v>146</v>
      </c>
      <c r="AQ16" s="129"/>
      <c r="AR16" s="129"/>
      <c r="AS16" s="131"/>
      <c r="AT16" s="214"/>
    </row>
    <row r="17" spans="1:46">
      <c r="A17" s="75" t="s">
        <v>0</v>
      </c>
      <c r="B17" s="76"/>
      <c r="C17" s="136" t="str">
        <f>IF(P16="","",P16)</f>
        <v>千葉県印西市牧の原3-3-65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36" t="str">
        <f>IF(AL15="","",AL15&amp;"-"&amp;AK16&amp;"-"&amp;AP16)</f>
        <v>080-5099-8362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85</v>
      </c>
      <c r="B21" s="76"/>
      <c r="C21" s="53">
        <v>80</v>
      </c>
      <c r="D21" s="54"/>
      <c r="E21" s="54">
        <v>5099</v>
      </c>
      <c r="F21" s="54"/>
      <c r="G21" s="54">
        <v>8362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7" t="s">
        <v>105</v>
      </c>
      <c r="D23" s="138"/>
      <c r="E23" s="139" t="s">
        <v>106</v>
      </c>
      <c r="F23" s="140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189" t="s">
        <v>99</v>
      </c>
      <c r="Q23" s="120"/>
      <c r="R23" s="120"/>
      <c r="S23" s="120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7">
        <v>1</v>
      </c>
      <c r="B25" s="135" t="s">
        <v>154</v>
      </c>
      <c r="C25" s="116" t="s">
        <v>157</v>
      </c>
      <c r="D25" s="87"/>
      <c r="E25" s="117" t="s">
        <v>158</v>
      </c>
      <c r="F25" s="88"/>
      <c r="G25" s="92">
        <v>5</v>
      </c>
      <c r="H25" s="94"/>
      <c r="I25" s="106" t="s">
        <v>159</v>
      </c>
      <c r="J25" s="93"/>
      <c r="K25" s="93"/>
      <c r="L25" s="94"/>
      <c r="M25" s="92">
        <v>524403851</v>
      </c>
      <c r="N25" s="93"/>
      <c r="O25" s="94"/>
      <c r="P25" s="92">
        <v>139</v>
      </c>
      <c r="Q25" s="93"/>
      <c r="R25" s="93"/>
      <c r="S25" s="93"/>
      <c r="T25" s="98"/>
      <c r="U25" s="1"/>
      <c r="V25" s="1"/>
      <c r="W25" s="1"/>
      <c r="X25" s="1"/>
      <c r="Y25" s="100">
        <v>10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8" t="s">
        <v>155</v>
      </c>
      <c r="D26" s="114"/>
      <c r="E26" s="119" t="s">
        <v>156</v>
      </c>
      <c r="F26" s="115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7">
        <v>2</v>
      </c>
      <c r="B27" s="109">
        <v>2</v>
      </c>
      <c r="C27" s="116" t="s">
        <v>163</v>
      </c>
      <c r="D27" s="87"/>
      <c r="E27" s="117" t="s">
        <v>164</v>
      </c>
      <c r="F27" s="88"/>
      <c r="G27" s="92">
        <v>5</v>
      </c>
      <c r="H27" s="94"/>
      <c r="I27" s="106" t="s">
        <v>162</v>
      </c>
      <c r="J27" s="93"/>
      <c r="K27" s="93"/>
      <c r="L27" s="94"/>
      <c r="M27" s="92">
        <v>526487866</v>
      </c>
      <c r="N27" s="93"/>
      <c r="O27" s="94"/>
      <c r="P27" s="92">
        <v>137</v>
      </c>
      <c r="Q27" s="93"/>
      <c r="R27" s="93"/>
      <c r="S27" s="93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8" t="s">
        <v>160</v>
      </c>
      <c r="D28" s="114"/>
      <c r="E28" s="119" t="s">
        <v>161</v>
      </c>
      <c r="F28" s="115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7">
        <v>3</v>
      </c>
      <c r="B29" s="109">
        <v>3</v>
      </c>
      <c r="C29" s="116" t="s">
        <v>167</v>
      </c>
      <c r="D29" s="87"/>
      <c r="E29" s="117" t="s">
        <v>168</v>
      </c>
      <c r="F29" s="88"/>
      <c r="G29" s="92">
        <v>3</v>
      </c>
      <c r="H29" s="94"/>
      <c r="I29" s="106" t="s">
        <v>169</v>
      </c>
      <c r="J29" s="93"/>
      <c r="K29" s="93"/>
      <c r="L29" s="94"/>
      <c r="M29" s="92">
        <v>523552154</v>
      </c>
      <c r="N29" s="93"/>
      <c r="O29" s="94"/>
      <c r="P29" s="92">
        <v>143</v>
      </c>
      <c r="Q29" s="93"/>
      <c r="R29" s="93"/>
      <c r="S29" s="93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8" t="s">
        <v>165</v>
      </c>
      <c r="D30" s="114"/>
      <c r="E30" s="119" t="s">
        <v>166</v>
      </c>
      <c r="F30" s="115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7">
        <v>4</v>
      </c>
      <c r="B31" s="109">
        <v>4</v>
      </c>
      <c r="C31" s="116" t="s">
        <v>152</v>
      </c>
      <c r="D31" s="87"/>
      <c r="E31" s="117" t="s">
        <v>171</v>
      </c>
      <c r="F31" s="88"/>
      <c r="G31" s="92">
        <v>3</v>
      </c>
      <c r="H31" s="94"/>
      <c r="I31" s="106" t="s">
        <v>172</v>
      </c>
      <c r="J31" s="93"/>
      <c r="K31" s="93"/>
      <c r="L31" s="94"/>
      <c r="M31" s="92">
        <v>524389568</v>
      </c>
      <c r="N31" s="93"/>
      <c r="O31" s="94"/>
      <c r="P31" s="92">
        <v>132</v>
      </c>
      <c r="Q31" s="93"/>
      <c r="R31" s="93"/>
      <c r="S31" s="93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8" t="s">
        <v>151</v>
      </c>
      <c r="D32" s="114"/>
      <c r="E32" s="119" t="s">
        <v>170</v>
      </c>
      <c r="F32" s="115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99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7">
        <v>5</v>
      </c>
      <c r="B33" s="109">
        <v>5</v>
      </c>
      <c r="C33" s="116" t="s">
        <v>175</v>
      </c>
      <c r="D33" s="87"/>
      <c r="E33" s="117" t="s">
        <v>176</v>
      </c>
      <c r="F33" s="88"/>
      <c r="G33" s="92">
        <v>3</v>
      </c>
      <c r="H33" s="94"/>
      <c r="I33" s="106" t="s">
        <v>177</v>
      </c>
      <c r="J33" s="93"/>
      <c r="K33" s="93"/>
      <c r="L33" s="94"/>
      <c r="M33" s="92">
        <v>525201166</v>
      </c>
      <c r="N33" s="93"/>
      <c r="O33" s="94"/>
      <c r="P33" s="92">
        <v>135</v>
      </c>
      <c r="Q33" s="93"/>
      <c r="R33" s="93"/>
      <c r="S33" s="93"/>
      <c r="T33" s="98"/>
      <c r="U33" s="1"/>
      <c r="V33" s="1"/>
      <c r="W33" s="1"/>
      <c r="X33" s="1"/>
      <c r="Y33" s="200">
        <v>1</v>
      </c>
      <c r="Z33" s="93"/>
      <c r="AA33" s="93"/>
      <c r="AB33" s="93"/>
      <c r="AC33" s="93"/>
      <c r="AD33" s="93"/>
      <c r="AE33" s="93"/>
      <c r="AF33" s="93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8" t="s">
        <v>173</v>
      </c>
      <c r="D34" s="114"/>
      <c r="E34" s="119" t="s">
        <v>174</v>
      </c>
      <c r="F34" s="115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99"/>
      <c r="U34" s="1"/>
      <c r="V34" s="1"/>
      <c r="W34" s="1"/>
      <c r="X34" s="1"/>
      <c r="Y34" s="201"/>
      <c r="Z34" s="202"/>
      <c r="AA34" s="202"/>
      <c r="AB34" s="202"/>
      <c r="AC34" s="202"/>
      <c r="AD34" s="202"/>
      <c r="AE34" s="202"/>
      <c r="AF34" s="202"/>
      <c r="AG34" s="20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7">
        <v>6</v>
      </c>
      <c r="B35" s="109">
        <v>6</v>
      </c>
      <c r="C35" s="116" t="s">
        <v>149</v>
      </c>
      <c r="D35" s="87"/>
      <c r="E35" s="117" t="s">
        <v>179</v>
      </c>
      <c r="F35" s="88"/>
      <c r="G35" s="92">
        <v>2</v>
      </c>
      <c r="H35" s="94"/>
      <c r="I35" s="106" t="s">
        <v>180</v>
      </c>
      <c r="J35" s="93"/>
      <c r="K35" s="93"/>
      <c r="L35" s="94"/>
      <c r="M35" s="92">
        <v>525201159</v>
      </c>
      <c r="N35" s="93"/>
      <c r="O35" s="94"/>
      <c r="P35" s="92">
        <v>126</v>
      </c>
      <c r="Q35" s="93"/>
      <c r="R35" s="93"/>
      <c r="S35" s="93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8" t="s">
        <v>147</v>
      </c>
      <c r="D36" s="114"/>
      <c r="E36" s="119" t="s">
        <v>178</v>
      </c>
      <c r="F36" s="115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7">
        <v>7</v>
      </c>
      <c r="B37" s="109">
        <v>7</v>
      </c>
      <c r="C37" s="116" t="s">
        <v>183</v>
      </c>
      <c r="D37" s="87"/>
      <c r="E37" s="117" t="s">
        <v>184</v>
      </c>
      <c r="F37" s="88"/>
      <c r="G37" s="92">
        <v>3</v>
      </c>
      <c r="H37" s="94"/>
      <c r="I37" s="106" t="s">
        <v>185</v>
      </c>
      <c r="J37" s="93"/>
      <c r="K37" s="93"/>
      <c r="L37" s="94"/>
      <c r="M37" s="92">
        <v>525433734</v>
      </c>
      <c r="N37" s="93"/>
      <c r="O37" s="94"/>
      <c r="P37" s="92">
        <v>131</v>
      </c>
      <c r="Q37" s="93"/>
      <c r="R37" s="93"/>
      <c r="S37" s="93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8" t="s">
        <v>181</v>
      </c>
      <c r="D38" s="114"/>
      <c r="E38" s="119" t="s">
        <v>182</v>
      </c>
      <c r="F38" s="115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7">
        <v>8</v>
      </c>
      <c r="B39" s="109">
        <v>8</v>
      </c>
      <c r="C39" s="116" t="s">
        <v>188</v>
      </c>
      <c r="D39" s="87"/>
      <c r="E39" s="117" t="s">
        <v>189</v>
      </c>
      <c r="F39" s="88"/>
      <c r="G39" s="92">
        <v>2</v>
      </c>
      <c r="H39" s="94"/>
      <c r="I39" s="106" t="s">
        <v>190</v>
      </c>
      <c r="J39" s="93"/>
      <c r="K39" s="93"/>
      <c r="L39" s="94"/>
      <c r="M39" s="92">
        <v>526234446</v>
      </c>
      <c r="N39" s="93"/>
      <c r="O39" s="94"/>
      <c r="P39" s="92">
        <v>129</v>
      </c>
      <c r="Q39" s="93"/>
      <c r="R39" s="93"/>
      <c r="S39" s="93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8" t="s">
        <v>186</v>
      </c>
      <c r="D40" s="114"/>
      <c r="E40" s="119" t="s">
        <v>187</v>
      </c>
      <c r="F40" s="115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7">
        <v>9</v>
      </c>
      <c r="B41" s="109">
        <v>9</v>
      </c>
      <c r="C41" s="116" t="s">
        <v>191</v>
      </c>
      <c r="D41" s="87"/>
      <c r="E41" s="117" t="s">
        <v>193</v>
      </c>
      <c r="F41" s="88"/>
      <c r="G41" s="92">
        <v>2</v>
      </c>
      <c r="H41" s="94"/>
      <c r="I41" s="106" t="s">
        <v>194</v>
      </c>
      <c r="J41" s="93"/>
      <c r="K41" s="93"/>
      <c r="L41" s="94"/>
      <c r="M41" s="92">
        <v>526324055</v>
      </c>
      <c r="N41" s="93"/>
      <c r="O41" s="94"/>
      <c r="P41" s="92">
        <v>137</v>
      </c>
      <c r="Q41" s="93"/>
      <c r="R41" s="93"/>
      <c r="S41" s="93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8" t="s">
        <v>191</v>
      </c>
      <c r="D42" s="114"/>
      <c r="E42" s="119" t="s">
        <v>192</v>
      </c>
      <c r="F42" s="115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7">
        <v>10</v>
      </c>
      <c r="B43" s="109"/>
      <c r="C43" s="111"/>
      <c r="D43" s="87"/>
      <c r="E43" s="87"/>
      <c r="F43" s="88"/>
      <c r="G43" s="92"/>
      <c r="H43" s="94"/>
      <c r="I43" s="92"/>
      <c r="J43" s="93"/>
      <c r="K43" s="93"/>
      <c r="L43" s="94"/>
      <c r="M43" s="92"/>
      <c r="N43" s="93"/>
      <c r="O43" s="94"/>
      <c r="P43" s="92"/>
      <c r="Q43" s="93"/>
      <c r="R43" s="93"/>
      <c r="S43" s="93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3"/>
      <c r="D44" s="114"/>
      <c r="E44" s="114"/>
      <c r="F44" s="115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7">
        <v>11</v>
      </c>
      <c r="B45" s="109"/>
      <c r="C45" s="111"/>
      <c r="D45" s="87"/>
      <c r="E45" s="87"/>
      <c r="F45" s="88"/>
      <c r="G45" s="92"/>
      <c r="H45" s="94"/>
      <c r="I45" s="92"/>
      <c r="J45" s="93"/>
      <c r="K45" s="93"/>
      <c r="L45" s="94"/>
      <c r="M45" s="92"/>
      <c r="N45" s="93"/>
      <c r="O45" s="94"/>
      <c r="P45" s="92"/>
      <c r="Q45" s="93"/>
      <c r="R45" s="93"/>
      <c r="S45" s="93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3"/>
      <c r="D46" s="114"/>
      <c r="E46" s="114"/>
      <c r="F46" s="115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7">
        <v>12</v>
      </c>
      <c r="B47" s="109"/>
      <c r="C47" s="111"/>
      <c r="D47" s="87"/>
      <c r="E47" s="87"/>
      <c r="F47" s="88"/>
      <c r="G47" s="92"/>
      <c r="H47" s="94"/>
      <c r="I47" s="92"/>
      <c r="J47" s="93"/>
      <c r="K47" s="93"/>
      <c r="L47" s="94"/>
      <c r="M47" s="92"/>
      <c r="N47" s="93"/>
      <c r="O47" s="94"/>
      <c r="P47" s="92"/>
      <c r="Q47" s="93"/>
      <c r="R47" s="93"/>
      <c r="S47" s="93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3"/>
      <c r="B48" s="154"/>
      <c r="C48" s="155"/>
      <c r="D48" s="156"/>
      <c r="E48" s="156"/>
      <c r="F48" s="157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09"/>
      <c r="C49" s="111"/>
      <c r="D49" s="87"/>
      <c r="E49" s="87"/>
      <c r="F49" s="88"/>
      <c r="G49" s="92"/>
      <c r="H49" s="94"/>
      <c r="I49" s="92"/>
      <c r="J49" s="93"/>
      <c r="K49" s="93"/>
      <c r="L49" s="94"/>
      <c r="M49" s="92"/>
      <c r="N49" s="93"/>
      <c r="O49" s="94"/>
      <c r="P49" s="92"/>
      <c r="Q49" s="93"/>
      <c r="R49" s="93"/>
      <c r="S49" s="93"/>
      <c r="T49" s="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0"/>
      <c r="C50" s="113"/>
      <c r="D50" s="114"/>
      <c r="E50" s="114"/>
      <c r="F50" s="115"/>
      <c r="G50" s="95"/>
      <c r="H50" s="97"/>
      <c r="I50" s="95"/>
      <c r="J50" s="96"/>
      <c r="K50" s="96"/>
      <c r="L50" s="97"/>
      <c r="M50" s="95"/>
      <c r="N50" s="96"/>
      <c r="O50" s="97"/>
      <c r="P50" s="95"/>
      <c r="Q50" s="96"/>
      <c r="R50" s="96"/>
      <c r="S50" s="96"/>
      <c r="T50" s="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09"/>
      <c r="C51" s="111"/>
      <c r="D51" s="87"/>
      <c r="E51" s="87"/>
      <c r="F51" s="88"/>
      <c r="G51" s="92"/>
      <c r="H51" s="94"/>
      <c r="I51" s="92"/>
      <c r="J51" s="93"/>
      <c r="K51" s="93"/>
      <c r="L51" s="94"/>
      <c r="M51" s="92"/>
      <c r="N51" s="93"/>
      <c r="O51" s="94"/>
      <c r="P51" s="92"/>
      <c r="Q51" s="93"/>
      <c r="R51" s="93"/>
      <c r="S51" s="93"/>
      <c r="T51" s="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09"/>
      <c r="C52" s="210"/>
      <c r="D52" s="211"/>
      <c r="E52" s="211"/>
      <c r="F52" s="212"/>
      <c r="G52" s="207"/>
      <c r="H52" s="208"/>
      <c r="I52" s="207"/>
      <c r="J52" s="202"/>
      <c r="K52" s="202"/>
      <c r="L52" s="208"/>
      <c r="M52" s="207"/>
      <c r="N52" s="202"/>
      <c r="O52" s="208"/>
      <c r="P52" s="207"/>
      <c r="Q52" s="202"/>
      <c r="R52" s="202"/>
      <c r="S52" s="202"/>
      <c r="T52" s="2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42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3" t="s">
        <v>195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16">
        <f>LEN(A55)</f>
        <v>52</v>
      </c>
      <c r="W55" s="217"/>
      <c r="X55" s="217"/>
      <c r="Y55" s="217"/>
      <c r="Z55" s="217"/>
      <c r="AA55" s="217"/>
      <c r="AB55" s="217"/>
      <c r="AC55" s="217"/>
      <c r="AD55" s="217"/>
      <c r="AE55" s="217"/>
      <c r="AF55" s="21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男女混合</v>
      </c>
      <c r="I5" s="9">
        <f>入力!Y25</f>
        <v>10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435948304</v>
      </c>
      <c r="B7" s="13" t="str">
        <f>IF(入力!C3="","",入力!C3)</f>
        <v>Hoppers</v>
      </c>
      <c r="C7" s="13" t="str">
        <f>IF(入力!C2="","",入力!C2)</f>
        <v>ホッパーズ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八街</v>
      </c>
      <c r="T7" s="13"/>
      <c r="U7" s="13">
        <f>IF(入力!C4="","",入力!C4)</f>
        <v>435948304</v>
      </c>
      <c r="V7" s="13">
        <f>IF(入力!C5="","",入力!C5)</f>
        <v>436461604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伊藤</v>
      </c>
      <c r="D16" s="13" t="str">
        <f>IF(入力!E8="","",入力!E8)</f>
        <v>清</v>
      </c>
      <c r="E16" s="13" t="str">
        <f>IF(入力!C7="","",入力!C7)</f>
        <v>イトウ</v>
      </c>
      <c r="F16" s="13" t="str">
        <f>IF(入力!E7="","",入力!E7)</f>
        <v>キヨシ</v>
      </c>
      <c r="G16" s="13">
        <f>IF(入力!G7="","",入力!G7)</f>
        <v>500698288</v>
      </c>
      <c r="H16" s="13" t="str">
        <f>IF(入力!J7="","",入力!J7)</f>
        <v/>
      </c>
      <c r="I16" s="13">
        <f>IF(入力!M7="","",入力!M7)</f>
        <v>477990</v>
      </c>
      <c r="J16" s="13"/>
      <c r="K16" s="13"/>
      <c r="L16" s="13">
        <f>IF(入力!AT7="","",入力!AT7)</f>
        <v>33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1331</v>
      </c>
      <c r="T16" s="13" t="str">
        <f>IF(入力!P8="","",入力!P8)</f>
        <v>千葉県印西市牧の原3－3－65</v>
      </c>
      <c r="U16" s="13" t="str">
        <f>IF(入力!AL7="","",入力!AL7)</f>
        <v>080</v>
      </c>
      <c r="V16" s="13" t="str">
        <f>IF(入力!AK8="","",入力!AK8)</f>
        <v>5099</v>
      </c>
      <c r="W16" s="13" t="str">
        <f>IF(入力!AP8="","",入力!AP8)</f>
        <v>8362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粟田</v>
      </c>
      <c r="D17" s="13" t="str">
        <f>IF(入力!E10="","",入力!E10)</f>
        <v>晴香</v>
      </c>
      <c r="E17" s="13" t="str">
        <f>IF(入力!C9="","",入力!C9)</f>
        <v>アワタ</v>
      </c>
      <c r="F17" s="13" t="str">
        <f>IF(入力!E9="","",入力!E9)</f>
        <v>ハルカ</v>
      </c>
      <c r="G17" s="13">
        <f>IF(入力!G9="","",入力!G9)</f>
        <v>525543914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1331</v>
      </c>
      <c r="T17" s="13" t="str">
        <f>IF(入力!P10="","",入力!P10)</f>
        <v>印西市牧の原3-3-94</v>
      </c>
      <c r="U17" s="13" t="str">
        <f>IF(入力!AL9="","",入力!AL9)</f>
        <v>090</v>
      </c>
      <c r="V17" s="13" t="str">
        <f>IF(入力!AK10="","",入力!AK10)</f>
        <v>1612</v>
      </c>
      <c r="W17" s="13" t="str">
        <f>IF(入力!AP10="","",入力!AP10)</f>
        <v>9945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伊藤</v>
      </c>
      <c r="D22" s="13" t="str">
        <f>IF(入力!E16="","",入力!E16)</f>
        <v>清</v>
      </c>
      <c r="E22" s="13" t="str">
        <f>IF(入力!C15="","",入力!C15)</f>
        <v>イトウ</v>
      </c>
      <c r="F22" s="13" t="str">
        <f>IF(入力!E15="","",入力!E15)</f>
        <v>キヨシ</v>
      </c>
      <c r="G22" s="13"/>
      <c r="H22" s="13"/>
      <c r="I22" s="13"/>
      <c r="J22" s="13"/>
      <c r="K22" s="13"/>
      <c r="L22" s="13">
        <f>IF(入力!AT15="","",入力!AT15)</f>
        <v>33</v>
      </c>
      <c r="M22" s="13"/>
      <c r="N22" s="13">
        <f>IF(入力!C21="","",入力!C21)</f>
        <v>80</v>
      </c>
      <c r="O22" s="13">
        <f>IF(入力!E21="","",入力!E21)</f>
        <v>5099</v>
      </c>
      <c r="P22" s="13">
        <f>IF(入力!G21="","",入力!G21)</f>
        <v>8362</v>
      </c>
      <c r="Q22" s="13"/>
      <c r="R22" s="13" t="str">
        <f>IF(入力!R15="","",入力!R15)</f>
        <v>270</v>
      </c>
      <c r="S22" s="13" t="str">
        <f>IF(入力!W15="","",入力!W15)</f>
        <v>1331</v>
      </c>
      <c r="T22" s="13" t="str">
        <f>IF(入力!P16="","",入力!P16)</f>
        <v>千葉県印西市牧の原3-3-65</v>
      </c>
      <c r="U22" s="13" t="str">
        <f>IF(入力!AL15="","",入力!AL15)</f>
        <v>080</v>
      </c>
      <c r="V22" s="13" t="str">
        <f>IF(入力!AK16="","",入力!AK16)</f>
        <v>5099</v>
      </c>
      <c r="W22" s="13" t="str">
        <f>IF(入力!AP16="","",入力!AP16)</f>
        <v>8362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三谷</v>
      </c>
      <c r="D24" s="51" t="str">
        <f>VLOOKUP($B$51,$A$53:$F$352,4)</f>
        <v>佳</v>
      </c>
      <c r="E24" s="51" t="str">
        <f>VLOOKUP($B$51,$A$53:$F$352,5)</f>
        <v>ミタニ</v>
      </c>
      <c r="F24" s="51" t="str">
        <f>VLOOKUP($B$51,$A$53:$F$352,6)</f>
        <v>ケイ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三谷</v>
      </c>
      <c r="D53" s="13" t="str">
        <f>IF(入力!E26="","",入力!E26)</f>
        <v>佳</v>
      </c>
      <c r="E53" s="13" t="str">
        <f>IF(入力!C25="","",入力!C25)</f>
        <v>ミタニ</v>
      </c>
      <c r="F53" s="13" t="str">
        <f>IF(入力!E25="","",入力!E25)</f>
        <v>ケイ</v>
      </c>
      <c r="G53" s="13">
        <f>IF(入力!M25="","",入力!M25)</f>
        <v>524403851</v>
      </c>
      <c r="H53" s="13" t="str">
        <f>IF(入力!I25="","",入力!I25)</f>
        <v>佐倉市立佐倉小学校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根本</v>
      </c>
      <c r="D54" s="13" t="str">
        <f>IF(入力!E28="","",入力!E28)</f>
        <v>大煌</v>
      </c>
      <c r="E54" s="13" t="str">
        <f>IF(入力!C27="","",入力!C27)</f>
        <v>ネモト</v>
      </c>
      <c r="F54" s="13" t="str">
        <f>IF(入力!E27="","",入力!E27)</f>
        <v>ダイキ</v>
      </c>
      <c r="G54" s="13">
        <f>IF(入力!M27="","",入力!M27)</f>
        <v>526487866</v>
      </c>
      <c r="H54" s="13" t="str">
        <f>IF(入力!I27="","",入力!I27)</f>
        <v>成田市立久住小学校</v>
      </c>
      <c r="I54" s="13">
        <f>IF(入力!G27="","",入力!G27)</f>
        <v>5</v>
      </c>
      <c r="J54" s="13">
        <f>IF(入力!P27="","",入力!P27)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酒井</v>
      </c>
      <c r="D55" s="13" t="str">
        <f>IF(入力!E30="","",入力!E30)</f>
        <v>瀬夏</v>
      </c>
      <c r="E55" s="13" t="str">
        <f>IF(入力!C29="","",入力!C29)</f>
        <v>サカイ</v>
      </c>
      <c r="F55" s="13" t="str">
        <f>IF(入力!E29="","",入力!E29)</f>
        <v>セナ</v>
      </c>
      <c r="G55" s="13">
        <f>IF(入力!M29="","",入力!M29)</f>
        <v>523552154</v>
      </c>
      <c r="H55" s="13" t="str">
        <f>IF(入力!I29="","",入力!I29)</f>
        <v>八街市立八街東小学校</v>
      </c>
      <c r="I55" s="13">
        <f>IF(入力!G29="","",入力!G29)</f>
        <v>3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小幡</v>
      </c>
      <c r="D56" s="13" t="str">
        <f>IF(入力!E32="","",入力!E32)</f>
        <v>廉斗</v>
      </c>
      <c r="E56" s="13" t="str">
        <f>IF(入力!C31="","",入力!C31)</f>
        <v>オバタ</v>
      </c>
      <c r="F56" s="13" t="str">
        <f>IF(入力!E31="","",入力!E31)</f>
        <v>レント</v>
      </c>
      <c r="G56" s="13">
        <f>IF(入力!M31="","",入力!M31)</f>
        <v>524389568</v>
      </c>
      <c r="H56" s="13" t="str">
        <f>IF(入力!I31="","",入力!I31)</f>
        <v>八街市立八街東小学校</v>
      </c>
      <c r="I56" s="13">
        <f>IF(入力!G31="","",入力!G31)</f>
        <v>3</v>
      </c>
      <c r="J56" s="13">
        <f>IF(入力!P31="","",入力!P31)</f>
        <v>132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大塩</v>
      </c>
      <c r="D57" s="13" t="str">
        <f>IF(入力!E34="","",入力!E34)</f>
        <v>奇跡</v>
      </c>
      <c r="E57" s="13" t="str">
        <f>IF(入力!C33="","",入力!C33)</f>
        <v>オオシオ</v>
      </c>
      <c r="F57" s="13" t="str">
        <f>IF(入力!E33="","",入力!E33)</f>
        <v>キララ</v>
      </c>
      <c r="G57" s="13">
        <f>IF(入力!M33="","",入力!M33)</f>
        <v>525201166</v>
      </c>
      <c r="H57" s="13" t="str">
        <f>IF(入力!I33="","",入力!I33)</f>
        <v>八街市立二州小学校</v>
      </c>
      <c r="I57" s="13">
        <f>IF(入力!G33="","",入力!G33)</f>
        <v>3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粟田</v>
      </c>
      <c r="D58" s="13" t="str">
        <f>IF(入力!E36="","",入力!E36)</f>
        <v>梛緒</v>
      </c>
      <c r="E58" s="13" t="str">
        <f>IF(入力!C35="","",入力!C35)</f>
        <v>アワタ</v>
      </c>
      <c r="F58" s="13" t="str">
        <f>IF(入力!E35="","",入力!E35)</f>
        <v>ナオ</v>
      </c>
      <c r="G58" s="13">
        <f>IF(入力!M35="","",入力!M35)</f>
        <v>525201159</v>
      </c>
      <c r="H58" s="13" t="str">
        <f>IF(入力!I35="","",入力!I35)</f>
        <v>印西市立牧の原小学校</v>
      </c>
      <c r="I58" s="13">
        <f>IF(入力!G35="","",入力!G35)</f>
        <v>2</v>
      </c>
      <c r="J58" s="13">
        <f>IF(入力!P35="","",入力!P35)</f>
        <v>126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秋山</v>
      </c>
      <c r="D59" s="13" t="str">
        <f>IF(入力!E38="","",入力!E38)</f>
        <v>結莉愛</v>
      </c>
      <c r="E59" s="13" t="str">
        <f>IF(入力!C37="","",入力!C37)</f>
        <v>アキヤマ</v>
      </c>
      <c r="F59" s="13" t="str">
        <f>IF(入力!E37="","",入力!E37)</f>
        <v>ユリア</v>
      </c>
      <c r="G59" s="13">
        <f>IF(入力!M37="","",入力!M37)</f>
        <v>525433734</v>
      </c>
      <c r="H59" s="13" t="str">
        <f>IF(入力!I37="","",入力!I37)</f>
        <v>八街市立二州小学校</v>
      </c>
      <c r="I59" s="13">
        <f>IF(入力!G37="","",入力!G37)</f>
        <v>3</v>
      </c>
      <c r="J59" s="13">
        <f>IF(入力!P37="","",入力!P37)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古川</v>
      </c>
      <c r="D60" s="13" t="str">
        <f>IF(入力!E40="","",入力!E40)</f>
        <v>りん</v>
      </c>
      <c r="E60" s="13" t="str">
        <f>IF(入力!C39="","",入力!C39)</f>
        <v>フルカワ</v>
      </c>
      <c r="F60" s="13" t="str">
        <f>IF(入力!E39="","",入力!E39)</f>
        <v>リン</v>
      </c>
      <c r="G60" s="13">
        <f>IF(入力!M39="","",入力!M39)</f>
        <v>526234446</v>
      </c>
      <c r="H60" s="13" t="str">
        <f>IF(入力!I39="","",入力!I39)</f>
        <v>八街市立朝陽小学校</v>
      </c>
      <c r="I60" s="13">
        <f>IF(入力!G39="","",入力!G39)</f>
        <v>2</v>
      </c>
      <c r="J60" s="13">
        <f>IF(入力!P39="","",入力!P39)</f>
        <v>129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ミフチ</v>
      </c>
      <c r="D61" s="13" t="str">
        <f>IF(入力!E42="","",入力!E42)</f>
        <v>杏那</v>
      </c>
      <c r="E61" s="13" t="str">
        <f>IF(入力!C41="","",入力!C41)</f>
        <v>ミフチ</v>
      </c>
      <c r="F61" s="13" t="str">
        <f>IF(入力!E41="","",入力!E41)</f>
        <v>アナ</v>
      </c>
      <c r="G61" s="13">
        <f>IF(入力!M41="","",入力!M41)</f>
        <v>526324055</v>
      </c>
      <c r="H61" s="13" t="str">
        <f>IF(入力!I41="","",入力!I41)</f>
        <v>八街市立川上小学校</v>
      </c>
      <c r="I61" s="13">
        <f>IF(入力!G41="","",入力!G41)</f>
        <v>2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清 伊藤</cp:lastModifiedBy>
  <cp:lastPrinted>2016-05-09T15:17:35Z</cp:lastPrinted>
  <dcterms:created xsi:type="dcterms:W3CDTF">2014-04-05T09:56:00Z</dcterms:created>
  <dcterms:modified xsi:type="dcterms:W3CDTF">2025-09-10T13:14:44Z</dcterms:modified>
</cp:coreProperties>
</file>