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"/>
    </mc:Choice>
  </mc:AlternateContent>
  <xr:revisionPtr revIDLastSave="0" documentId="13_ncr:1_{50D615D8-10F4-457D-876B-37230AFA2C69}" xr6:coauthVersionLast="36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5" yWindow="-105" windowWidth="23250" windowHeight="1245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<sst xmlns="http://schemas.openxmlformats.org/spreadsheetml/2006/main" count="281" uniqueCount="216">
  <si>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</si>
  <si>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</si>
  <si>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</si>
  <si>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</si>
  <si>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</si>
  <si>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</si>
  <si>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</si>
  <si>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</si>
  <si>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</si>
  <si>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</si>
  <si>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</si>
  <si>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</si>
  <si>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</si>
  <si>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</si>
  <si>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</si>
  <si>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</si>
  <si>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</si>
  <si>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</si>
  <si>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</si>
  <si>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</si>
  <si>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</si>
  <si>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</si>
  <si>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</si>
  <si>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</si>
  <si>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</si>
  <si>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</si>
  <si>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</si>
  <si>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</si>
  <si>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</si>
  <si>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</si>
  <si>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</si>
  <si>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</si>
  <si>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</si>
  <si>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</si>
  <si>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</si>
  <si>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</si>
  <si>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</si>
  <si>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</si>
  <si>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</si>
  <si>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</si>
  <si>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</si>
  <si>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</si>
  <si>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</si>
  <si>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</si>
  <si>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</si>
  <si>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</si>
  <si>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</si>
  <si>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</si>
  <si>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</si>
  <si>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</si>
  <si>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</si>
  <si>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</si>
  <si>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</si>
  <si>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</si>
  <si>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</si>
  <si>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</si>
  <si>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</si>
  <si>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</si>
  <si>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</si>
  <si>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</si>
  <si>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</si>
  <si>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</si>
  <si>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</si>
  <si>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</si>
  <si>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</si>
  <si>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</si>
  <si>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</si>
  <si>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</si>
  <si>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</si>
  <si>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</si>
  <si>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</si>
  <si>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</si>
  <si>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</si>
  <si>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</si>
  <si>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</si>
  <si>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</si>
  <si>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</si>
  <si>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</si>
  <si>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</si>
  <si>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</si>
  <si>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</si>
  <si>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</si>
  <si>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</si>
  <si>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</si>
  <si>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</si>
  <si>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</si>
  <si>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</si>
  <si>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</si>
  <si>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</si>
  <si>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</si>
  <si>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</si>
  <si>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</si>
  <si>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</si>
  <si>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</si>
  <si>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</si>
  <si>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</si>
  <si>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</si>
  <si>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</si>
  <si>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</si>
  <si>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</si>
  <si>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</si>
  <si>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</si>
  <si>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</si>
  <si>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</si>
  <si>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</si>
  <si>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</si>
  <si>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</si>
  <si>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</si>
  <si>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</si>
  <si>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</si>
  <si>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</si>
  <si>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</si>
  <si>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</si>
  <si>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</si>
  <si>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</si>
  <si>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</si>
  <si>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</si>
  <si>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</si>
  <si>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</si>
  <si>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</si>
  <si>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</si>
  <si>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</si>
  <si>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</si>
  <si>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</si>
  <si>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</si>
  <si>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</si>
  <si>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</si>
  <si>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</si>
  <si>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</si>
  <si>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</si>
  <si>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</si>
  <si>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</si>
  <si>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Hoppers</t>
    <phoneticPr fontId="2"/>
  </si>
  <si>
    <t>ホッパーズ</t>
    <phoneticPr fontId="2"/>
  </si>
  <si>
    <t>八街市</t>
    <rPh sb="0" eb="3">
      <t>ヤチマタシ</t>
    </rPh>
    <phoneticPr fontId="2"/>
  </si>
  <si>
    <t>総武本</t>
    <rPh sb="0" eb="2">
      <t>ソウブ</t>
    </rPh>
    <phoneticPr fontId="2"/>
  </si>
  <si>
    <t>八街</t>
    <rPh sb="0" eb="2">
      <t>ヤチマタ</t>
    </rPh>
    <phoneticPr fontId="2"/>
  </si>
  <si>
    <t>伊藤</t>
    <rPh sb="0" eb="2">
      <t>イトウ</t>
    </rPh>
    <phoneticPr fontId="2"/>
  </si>
  <si>
    <t>清</t>
    <rPh sb="0" eb="1">
      <t>キヨシ</t>
    </rPh>
    <phoneticPr fontId="2"/>
  </si>
  <si>
    <t>キヨシ</t>
    <phoneticPr fontId="2"/>
  </si>
  <si>
    <t>イトウ</t>
    <phoneticPr fontId="2"/>
  </si>
  <si>
    <t>270</t>
    <phoneticPr fontId="2"/>
  </si>
  <si>
    <t>1331</t>
    <phoneticPr fontId="2"/>
  </si>
  <si>
    <t>千葉県印西市牧の原3－3－65</t>
    <rPh sb="0" eb="3">
      <t>チバケン</t>
    </rPh>
    <rPh sb="3" eb="6">
      <t>インザイシ</t>
    </rPh>
    <rPh sb="6" eb="7">
      <t>マキ</t>
    </rPh>
    <rPh sb="8" eb="9">
      <t>ハラ</t>
    </rPh>
    <phoneticPr fontId="2"/>
  </si>
  <si>
    <t>080</t>
    <phoneticPr fontId="2"/>
  </si>
  <si>
    <t>5099</t>
    <phoneticPr fontId="2"/>
  </si>
  <si>
    <t>8362</t>
    <phoneticPr fontId="2"/>
  </si>
  <si>
    <t>粟田</t>
    <rPh sb="0" eb="2">
      <t>アワタ</t>
    </rPh>
    <phoneticPr fontId="2"/>
  </si>
  <si>
    <t>晴香</t>
    <rPh sb="0" eb="1">
      <t>ハ</t>
    </rPh>
    <rPh sb="1" eb="2">
      <t>カオ</t>
    </rPh>
    <phoneticPr fontId="2"/>
  </si>
  <si>
    <t>アワタ</t>
    <phoneticPr fontId="2"/>
  </si>
  <si>
    <t>ハルカ</t>
    <phoneticPr fontId="2"/>
  </si>
  <si>
    <t>千葉県印西市牧の原3-3-65</t>
    <rPh sb="0" eb="7">
      <t>チバケンインザイシマキ</t>
    </rPh>
    <rPh sb="8" eb="9">
      <t>ハラ</t>
    </rPh>
    <phoneticPr fontId="2"/>
  </si>
  <si>
    <t>①</t>
    <phoneticPr fontId="2"/>
  </si>
  <si>
    <t>三谷</t>
    <rPh sb="0" eb="2">
      <t>ミタニ</t>
    </rPh>
    <phoneticPr fontId="2"/>
  </si>
  <si>
    <t>佳</t>
    <rPh sb="0" eb="1">
      <t>ケイ</t>
    </rPh>
    <phoneticPr fontId="2"/>
  </si>
  <si>
    <t>ミタニ</t>
    <phoneticPr fontId="2"/>
  </si>
  <si>
    <t>ケイ</t>
    <phoneticPr fontId="2"/>
  </si>
  <si>
    <t>佐倉市立佐倉小学校</t>
    <rPh sb="0" eb="2">
      <t>サクラ</t>
    </rPh>
    <rPh sb="2" eb="4">
      <t>シリツ</t>
    </rPh>
    <rPh sb="4" eb="6">
      <t>サクラ</t>
    </rPh>
    <rPh sb="6" eb="9">
      <t>ショウガッコウ</t>
    </rPh>
    <phoneticPr fontId="2"/>
  </si>
  <si>
    <t>酒井</t>
    <rPh sb="0" eb="2">
      <t>サカイ</t>
    </rPh>
    <phoneticPr fontId="2"/>
  </si>
  <si>
    <t>瀬夏</t>
    <rPh sb="0" eb="1">
      <t>セ</t>
    </rPh>
    <rPh sb="1" eb="2">
      <t>ナツ</t>
    </rPh>
    <phoneticPr fontId="2"/>
  </si>
  <si>
    <t>サカイ</t>
    <phoneticPr fontId="2"/>
  </si>
  <si>
    <t>セナ</t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</si>
  <si>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</si>
  <si>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梛緒</t>
    <rPh sb="0" eb="2">
      <t>ナオ</t>
    </rPh>
    <phoneticPr fontId="2"/>
  </si>
  <si>
    <t>ナオ</t>
    <phoneticPr fontId="2"/>
  </si>
  <si>
    <t>印西市立牧の原小学校</t>
    <rPh sb="0" eb="2">
      <t>インザイ</t>
    </rPh>
    <rPh sb="2" eb="4">
      <t>シリツ</t>
    </rPh>
    <rPh sb="4" eb="5">
      <t>マキ</t>
    </rPh>
    <rPh sb="6" eb="7">
      <t>ハラ</t>
    </rPh>
    <rPh sb="7" eb="10">
      <t>ショウガッコウ</t>
    </rPh>
    <phoneticPr fontId="2"/>
  </si>
  <si>
    <t>090</t>
    <phoneticPr fontId="2"/>
  </si>
  <si>
    <t>1612</t>
    <phoneticPr fontId="2"/>
  </si>
  <si>
    <t>9945</t>
    <phoneticPr fontId="2"/>
  </si>
  <si>
    <t>270</t>
    <phoneticPr fontId="2"/>
  </si>
  <si>
    <t>1331</t>
    <phoneticPr fontId="2"/>
  </si>
  <si>
    <t>小幡</t>
    <rPh sb="0" eb="2">
      <t>オバタ</t>
    </rPh>
    <phoneticPr fontId="2"/>
  </si>
  <si>
    <t>オバタ</t>
    <phoneticPr fontId="2"/>
  </si>
  <si>
    <t>カナコ</t>
    <phoneticPr fontId="2"/>
  </si>
  <si>
    <t>勝菜子</t>
    <rPh sb="0" eb="1">
      <t>カ</t>
    </rPh>
    <rPh sb="1" eb="2">
      <t>ナ</t>
    </rPh>
    <rPh sb="2" eb="3">
      <t>コ</t>
    </rPh>
    <phoneticPr fontId="2"/>
  </si>
  <si>
    <t>古谷</t>
    <rPh sb="0" eb="2">
      <t>フルヤ</t>
    </rPh>
    <phoneticPr fontId="2"/>
  </si>
  <si>
    <t>海翔</t>
    <rPh sb="0" eb="1">
      <t>ウミ</t>
    </rPh>
    <phoneticPr fontId="2"/>
  </si>
  <si>
    <t>フルヤ</t>
    <phoneticPr fontId="2"/>
  </si>
  <si>
    <t>カイト</t>
    <phoneticPr fontId="2"/>
  </si>
  <si>
    <t>我孫子市立湖北台西小学校</t>
    <rPh sb="0" eb="3">
      <t>アビコ</t>
    </rPh>
    <rPh sb="3" eb="5">
      <t>シリツ</t>
    </rPh>
    <rPh sb="5" eb="8">
      <t>コホクダイ</t>
    </rPh>
    <rPh sb="8" eb="9">
      <t>ニシ</t>
    </rPh>
    <rPh sb="9" eb="12">
      <t>ショウガッコウ</t>
    </rPh>
    <phoneticPr fontId="2"/>
  </si>
  <si>
    <t>小幡</t>
    <phoneticPr fontId="2"/>
  </si>
  <si>
    <t>廉斗</t>
    <phoneticPr fontId="2"/>
  </si>
  <si>
    <t>レント</t>
    <phoneticPr fontId="2"/>
  </si>
  <si>
    <t>八街市立八街東小学校</t>
    <phoneticPr fontId="2"/>
  </si>
  <si>
    <t>根本</t>
    <rPh sb="0" eb="2">
      <t>ネモト</t>
    </rPh>
    <phoneticPr fontId="2"/>
  </si>
  <si>
    <t>大煌</t>
    <rPh sb="0" eb="1">
      <t>オオ</t>
    </rPh>
    <rPh sb="1" eb="2">
      <t>キラ</t>
    </rPh>
    <phoneticPr fontId="2"/>
  </si>
  <si>
    <t>ネモト</t>
    <phoneticPr fontId="2"/>
  </si>
  <si>
    <t>ダイキ</t>
    <phoneticPr fontId="2"/>
  </si>
  <si>
    <t>成田市立久住小学校</t>
    <rPh sb="0" eb="9">
      <t>ナリタシリツクズミショウガッコウ</t>
    </rPh>
    <phoneticPr fontId="2"/>
  </si>
  <si>
    <t>ミフチ</t>
    <phoneticPr fontId="2"/>
  </si>
  <si>
    <t>杏那</t>
    <phoneticPr fontId="2"/>
  </si>
  <si>
    <t>アナ</t>
    <phoneticPr fontId="2"/>
  </si>
  <si>
    <t>八街市立川上小学校</t>
    <phoneticPr fontId="2"/>
  </si>
  <si>
    <t>古川</t>
    <phoneticPr fontId="2"/>
  </si>
  <si>
    <t>りん</t>
    <phoneticPr fontId="2"/>
  </si>
  <si>
    <t>フルカワ</t>
    <phoneticPr fontId="2"/>
  </si>
  <si>
    <t>リン</t>
    <phoneticPr fontId="2"/>
  </si>
  <si>
    <t>八街市立朝陽小学校</t>
    <phoneticPr fontId="2"/>
  </si>
  <si>
    <t>三谷</t>
    <rPh sb="0" eb="2">
      <t>ミタニ</t>
    </rPh>
    <phoneticPr fontId="2"/>
  </si>
  <si>
    <t>ミタニ</t>
    <phoneticPr fontId="2"/>
  </si>
  <si>
    <t>コウ</t>
    <phoneticPr fontId="2"/>
  </si>
  <si>
    <t>向日葵</t>
    <rPh sb="0" eb="3">
      <t>ヒマワリ</t>
    </rPh>
    <phoneticPr fontId="2"/>
  </si>
  <si>
    <t>ヒマリ</t>
    <phoneticPr fontId="2"/>
  </si>
  <si>
    <t>髙橋</t>
    <rPh sb="0" eb="2">
      <t>タカハシ</t>
    </rPh>
    <phoneticPr fontId="2"/>
  </si>
  <si>
    <t>麻美</t>
    <rPh sb="0" eb="1">
      <t>アサ</t>
    </rPh>
    <rPh sb="1" eb="2">
      <t>ミ</t>
    </rPh>
    <phoneticPr fontId="2"/>
  </si>
  <si>
    <t>タカハシ</t>
    <phoneticPr fontId="2"/>
  </si>
  <si>
    <t>アサミ</t>
    <phoneticPr fontId="2"/>
  </si>
  <si>
    <t>自分達のバレーがしたい！しよう！
小さくても全力で立ち向かい、1点でも多く自分達の力で点数を取れるよう頑張ります！</t>
    <rPh sb="0" eb="3">
      <t>ジブンタチ</t>
    </rPh>
    <rPh sb="17" eb="18">
      <t>チイ</t>
    </rPh>
    <rPh sb="22" eb="24">
      <t>ゼンリョク</t>
    </rPh>
    <rPh sb="25" eb="26">
      <t>タ</t>
    </rPh>
    <rPh sb="27" eb="28">
      <t>ム</t>
    </rPh>
    <rPh sb="32" eb="33">
      <t>テン</t>
    </rPh>
    <rPh sb="35" eb="36">
      <t>オオ</t>
    </rPh>
    <rPh sb="37" eb="40">
      <t>ジブンタチ</t>
    </rPh>
    <rPh sb="41" eb="42">
      <t>チカラ</t>
    </rPh>
    <rPh sb="43" eb="45">
      <t>テンスウ</t>
    </rPh>
    <rPh sb="46" eb="47">
      <t>ト</t>
    </rPh>
    <rPh sb="51" eb="53">
      <t>ガンバ</t>
    </rPh>
    <phoneticPr fontId="2"/>
  </si>
  <si>
    <t>289</t>
    <phoneticPr fontId="2"/>
  </si>
  <si>
    <t>1115</t>
    <phoneticPr fontId="2"/>
  </si>
  <si>
    <t>千葉県印西市牧の原3-3-94</t>
    <rPh sb="0" eb="3">
      <t>チバケン</t>
    </rPh>
    <rPh sb="3" eb="6">
      <t>インザイシ</t>
    </rPh>
    <rPh sb="6" eb="7">
      <t>マキ</t>
    </rPh>
    <rPh sb="8" eb="9">
      <t>ハラ</t>
    </rPh>
    <phoneticPr fontId="2"/>
  </si>
  <si>
    <t>千葉県八街市八街ほ23-46</t>
    <rPh sb="0" eb="3">
      <t>チバケン</t>
    </rPh>
    <rPh sb="3" eb="6">
      <t>ヤチマタシ</t>
    </rPh>
    <rPh sb="6" eb="8">
      <t>ヤチマタ</t>
    </rPh>
    <phoneticPr fontId="2"/>
  </si>
  <si>
    <t>090</t>
    <phoneticPr fontId="2"/>
  </si>
  <si>
    <t>9241</t>
    <phoneticPr fontId="2"/>
  </si>
  <si>
    <t>5482</t>
    <phoneticPr fontId="2"/>
  </si>
  <si>
    <t>昂</t>
    <rPh sb="0" eb="1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</si>
</sst>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ＭＳ Ｐゴシック"/>
      <family val="2"/>
      <charset val="128"/>
    </font>
    <font>
      <sz val="1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3" zoomScale="120" zoomScaleNormal="100" zoomScaleSheetLayoutView="120" workbookViewId="0">
      <selection activeCell="AB42" sqref="AB4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4" t="s">
        <v>115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65" customHeight="1">
      <c r="A2" s="103" t="s">
        <v>121</v>
      </c>
      <c r="B2" s="104"/>
      <c r="C2" s="105" t="s">
        <v>133</v>
      </c>
      <c r="D2" s="106"/>
      <c r="E2" s="106"/>
      <c r="F2" s="106"/>
      <c r="G2" s="106"/>
      <c r="H2" s="106"/>
      <c r="I2" s="107"/>
      <c r="J2" s="91" t="s">
        <v>119</v>
      </c>
      <c r="K2" s="209"/>
      <c r="L2" s="209"/>
      <c r="M2" s="209"/>
      <c r="N2" s="209"/>
      <c r="O2" s="210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8" t="s">
        <v>122</v>
      </c>
      <c r="B3" s="109"/>
      <c r="C3" s="110" t="s">
        <v>132</v>
      </c>
      <c r="D3" s="111"/>
      <c r="E3" s="111"/>
      <c r="F3" s="111"/>
      <c r="G3" s="111"/>
      <c r="H3" s="111"/>
      <c r="I3" s="112"/>
      <c r="J3" s="206" t="s">
        <v>93</v>
      </c>
      <c r="K3" s="207"/>
      <c r="L3" s="207"/>
      <c r="M3" s="207"/>
      <c r="N3" s="207"/>
      <c r="O3" s="208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36" t="s">
        <v>118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8" t="s">
        <v>123</v>
      </c>
      <c r="B4" s="219"/>
      <c r="C4" s="211">
        <v>435948304</v>
      </c>
      <c r="D4" s="212"/>
      <c r="E4" s="212"/>
      <c r="F4" s="212"/>
      <c r="G4" s="212"/>
      <c r="H4" s="212"/>
      <c r="I4" s="213"/>
      <c r="J4" s="222" t="s">
        <v>117</v>
      </c>
      <c r="K4" s="223"/>
      <c r="L4" s="223"/>
      <c r="M4" s="223"/>
      <c r="N4" s="223"/>
      <c r="O4" s="224"/>
      <c r="P4" s="151" t="s">
        <v>94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0" t="s">
        <v>116</v>
      </c>
      <c r="B5" s="221"/>
      <c r="C5" s="214">
        <v>436461604</v>
      </c>
      <c r="D5" s="215"/>
      <c r="E5" s="215"/>
      <c r="F5" s="215"/>
      <c r="G5" s="215"/>
      <c r="H5" s="215"/>
      <c r="I5" s="216"/>
      <c r="J5" s="187">
        <v>435948304</v>
      </c>
      <c r="K5" s="187"/>
      <c r="L5" s="187"/>
      <c r="M5" s="187"/>
      <c r="N5" s="187"/>
      <c r="O5" s="187"/>
      <c r="P5" s="152" t="s">
        <v>135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136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5"/>
      <c r="C6" s="128" t="s">
        <v>107</v>
      </c>
      <c r="D6" s="129"/>
      <c r="E6" s="130" t="s">
        <v>108</v>
      </c>
      <c r="F6" s="131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2" t="s">
        <v>95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5" t="s">
        <v>96</v>
      </c>
      <c r="AL6" s="135"/>
      <c r="AM6" s="135"/>
      <c r="AN6" s="135"/>
      <c r="AO6" s="135"/>
      <c r="AP6" s="135"/>
      <c r="AQ6" s="135"/>
      <c r="AR6" s="135"/>
      <c r="AS6" s="135"/>
      <c r="AT6" s="34" t="s">
        <v>124</v>
      </c>
    </row>
    <row r="7" spans="1:51" ht="13.5" customHeight="1">
      <c r="A7" s="73"/>
      <c r="B7" s="125"/>
      <c r="C7" s="99" t="s">
        <v>140</v>
      </c>
      <c r="D7" s="77"/>
      <c r="E7" s="100" t="s">
        <v>139</v>
      </c>
      <c r="F7" s="78"/>
      <c r="G7" s="189">
        <v>500698288</v>
      </c>
      <c r="H7" s="189"/>
      <c r="I7" s="189"/>
      <c r="J7" s="189"/>
      <c r="K7" s="189"/>
      <c r="L7" s="189"/>
      <c r="M7" s="189">
        <v>477990</v>
      </c>
      <c r="N7" s="189"/>
      <c r="O7" s="189"/>
      <c r="P7" s="159" t="s">
        <v>7</v>
      </c>
      <c r="Q7" s="160"/>
      <c r="R7" s="127" t="s">
        <v>141</v>
      </c>
      <c r="S7" s="127"/>
      <c r="T7" s="127"/>
      <c r="U7" s="127"/>
      <c r="V7" s="27" t="s">
        <v>8</v>
      </c>
      <c r="W7" s="117" t="s">
        <v>142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60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34</v>
      </c>
    </row>
    <row r="8" spans="1:51" ht="18" customHeight="1">
      <c r="A8" s="73"/>
      <c r="B8" s="125"/>
      <c r="C8" s="101" t="s">
        <v>137</v>
      </c>
      <c r="D8" s="80"/>
      <c r="E8" s="102" t="s">
        <v>138</v>
      </c>
      <c r="F8" s="81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143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65" customHeight="1">
      <c r="A9" s="73" t="s">
        <v>82</v>
      </c>
      <c r="B9" s="125"/>
      <c r="C9" s="99" t="s">
        <v>149</v>
      </c>
      <c r="D9" s="77"/>
      <c r="E9" s="100" t="s">
        <v>150</v>
      </c>
      <c r="F9" s="78"/>
      <c r="G9" s="189">
        <v>525543914</v>
      </c>
      <c r="H9" s="189"/>
      <c r="I9" s="189"/>
      <c r="J9" s="189"/>
      <c r="K9" s="189"/>
      <c r="L9" s="189"/>
      <c r="M9" s="189"/>
      <c r="N9" s="189"/>
      <c r="O9" s="189"/>
      <c r="P9" s="159" t="s">
        <v>7</v>
      </c>
      <c r="Q9" s="160"/>
      <c r="R9" s="127" t="s">
        <v>169</v>
      </c>
      <c r="S9" s="127"/>
      <c r="T9" s="127"/>
      <c r="U9" s="127"/>
      <c r="V9" s="27" t="s">
        <v>8</v>
      </c>
      <c r="W9" s="117" t="s">
        <v>170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125</v>
      </c>
      <c r="AL9" s="59" t="s">
        <v>166</v>
      </c>
      <c r="AM9" s="60"/>
      <c r="AN9" s="60"/>
      <c r="AO9" s="60"/>
      <c r="AP9" s="60"/>
      <c r="AQ9" s="60"/>
      <c r="AR9" s="60"/>
      <c r="AS9" s="36" t="s">
        <v>126</v>
      </c>
      <c r="AT9" s="54">
        <v>32</v>
      </c>
    </row>
    <row r="10" spans="1:51" ht="18" customHeight="1">
      <c r="A10" s="73"/>
      <c r="B10" s="125"/>
      <c r="C10" s="101" t="s">
        <v>147</v>
      </c>
      <c r="D10" s="80"/>
      <c r="E10" s="102" t="s">
        <v>148</v>
      </c>
      <c r="F10" s="81"/>
      <c r="G10" s="189"/>
      <c r="H10" s="189"/>
      <c r="I10" s="189"/>
      <c r="J10" s="189"/>
      <c r="K10" s="189"/>
      <c r="L10" s="189"/>
      <c r="M10" s="189"/>
      <c r="N10" s="189"/>
      <c r="O10" s="189"/>
      <c r="P10" s="134" t="s">
        <v>210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167</v>
      </c>
      <c r="AL10" s="62"/>
      <c r="AM10" s="62"/>
      <c r="AN10" s="62"/>
      <c r="AO10" s="37" t="s">
        <v>127</v>
      </c>
      <c r="AP10" s="63" t="s">
        <v>168</v>
      </c>
      <c r="AQ10" s="62"/>
      <c r="AR10" s="62"/>
      <c r="AS10" s="64"/>
      <c r="AT10" s="54"/>
    </row>
    <row r="11" spans="1:51" ht="14.65" customHeight="1">
      <c r="A11" s="73" t="s">
        <v>83</v>
      </c>
      <c r="B11" s="125"/>
      <c r="C11" s="99" t="s">
        <v>172</v>
      </c>
      <c r="D11" s="77"/>
      <c r="E11" s="100" t="s">
        <v>173</v>
      </c>
      <c r="F11" s="78"/>
      <c r="G11" s="189">
        <v>525348762</v>
      </c>
      <c r="H11" s="189"/>
      <c r="I11" s="189"/>
      <c r="J11" s="189"/>
      <c r="K11" s="189"/>
      <c r="L11" s="189"/>
      <c r="M11" s="189"/>
      <c r="N11" s="189"/>
      <c r="O11" s="189"/>
      <c r="P11" s="159" t="s">
        <v>7</v>
      </c>
      <c r="Q11" s="160"/>
      <c r="R11" s="127" t="s">
        <v>208</v>
      </c>
      <c r="S11" s="127"/>
      <c r="T11" s="127"/>
      <c r="U11" s="127"/>
      <c r="V11" s="27" t="s">
        <v>8</v>
      </c>
      <c r="W11" s="117" t="s">
        <v>209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125</v>
      </c>
      <c r="AL11" s="59" t="s">
        <v>212</v>
      </c>
      <c r="AM11" s="60"/>
      <c r="AN11" s="60"/>
      <c r="AO11" s="60"/>
      <c r="AP11" s="60"/>
      <c r="AQ11" s="60"/>
      <c r="AR11" s="60"/>
      <c r="AS11" s="36" t="s">
        <v>126</v>
      </c>
      <c r="AT11" s="54">
        <v>31</v>
      </c>
    </row>
    <row r="12" spans="1:51" ht="18" customHeight="1">
      <c r="A12" s="73"/>
      <c r="B12" s="125"/>
      <c r="C12" s="101" t="s">
        <v>171</v>
      </c>
      <c r="D12" s="80"/>
      <c r="E12" s="102" t="s">
        <v>174</v>
      </c>
      <c r="F12" s="81"/>
      <c r="G12" s="189"/>
      <c r="H12" s="189"/>
      <c r="I12" s="189"/>
      <c r="J12" s="189"/>
      <c r="K12" s="189"/>
      <c r="L12" s="189"/>
      <c r="M12" s="189"/>
      <c r="N12" s="189"/>
      <c r="O12" s="189"/>
      <c r="P12" s="120" t="s">
        <v>211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213</v>
      </c>
      <c r="AL12" s="62"/>
      <c r="AM12" s="62"/>
      <c r="AN12" s="62"/>
      <c r="AO12" s="37" t="s">
        <v>127</v>
      </c>
      <c r="AP12" s="63" t="s">
        <v>214</v>
      </c>
      <c r="AQ12" s="62"/>
      <c r="AR12" s="62"/>
      <c r="AS12" s="64"/>
      <c r="AT12" s="54"/>
    </row>
    <row r="13" spans="1:51" ht="15" customHeight="1">
      <c r="A13" s="73" t="s">
        <v>84</v>
      </c>
      <c r="B13" s="125"/>
      <c r="C13" s="76"/>
      <c r="D13" s="77"/>
      <c r="E13" s="77"/>
      <c r="F13" s="78"/>
      <c r="G13" s="192"/>
      <c r="H13" s="192"/>
      <c r="I13" s="192"/>
      <c r="J13" s="192"/>
      <c r="K13" s="192"/>
      <c r="L13" s="192"/>
      <c r="M13" s="192"/>
      <c r="N13" s="192"/>
      <c r="O13" s="192"/>
      <c r="P13" s="24"/>
      <c r="Q13" s="25"/>
      <c r="R13" s="145"/>
      <c r="S13" s="145"/>
      <c r="T13" s="145"/>
      <c r="U13" s="145"/>
      <c r="V13" s="26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50"/>
      <c r="AK13" s="38"/>
      <c r="AL13" s="138"/>
      <c r="AM13" s="138"/>
      <c r="AN13" s="138"/>
      <c r="AO13" s="138"/>
      <c r="AP13" s="138"/>
      <c r="AQ13" s="138"/>
      <c r="AR13" s="138"/>
      <c r="AS13" s="39"/>
      <c r="AT13" s="55"/>
    </row>
    <row r="14" spans="1:51" ht="18" customHeight="1">
      <c r="A14" s="73"/>
      <c r="B14" s="125"/>
      <c r="C14" s="79"/>
      <c r="D14" s="80"/>
      <c r="E14" s="80"/>
      <c r="F14" s="81"/>
      <c r="G14" s="192"/>
      <c r="H14" s="192"/>
      <c r="I14" s="192"/>
      <c r="J14" s="192"/>
      <c r="K14" s="192"/>
      <c r="L14" s="192"/>
      <c r="M14" s="192"/>
      <c r="N14" s="192"/>
      <c r="O14" s="192"/>
      <c r="P14" s="139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1"/>
      <c r="AK14" s="142"/>
      <c r="AL14" s="143"/>
      <c r="AM14" s="143"/>
      <c r="AN14" s="143"/>
      <c r="AO14" s="40"/>
      <c r="AP14" s="143"/>
      <c r="AQ14" s="143"/>
      <c r="AR14" s="143"/>
      <c r="AS14" s="144"/>
      <c r="AT14" s="55"/>
    </row>
    <row r="15" spans="1:51" ht="15" customHeight="1">
      <c r="A15" s="193" t="s">
        <v>98</v>
      </c>
      <c r="B15" s="125"/>
      <c r="C15" s="99" t="s">
        <v>140</v>
      </c>
      <c r="D15" s="77"/>
      <c r="E15" s="100" t="s">
        <v>139</v>
      </c>
      <c r="F15" s="78"/>
      <c r="G15" s="192"/>
      <c r="H15" s="192"/>
      <c r="I15" s="192"/>
      <c r="J15" s="192"/>
      <c r="K15" s="192"/>
      <c r="L15" s="192"/>
      <c r="M15" s="192"/>
      <c r="N15" s="192"/>
      <c r="O15" s="192"/>
      <c r="P15" s="159" t="s">
        <v>7</v>
      </c>
      <c r="Q15" s="160"/>
      <c r="R15" s="127" t="s">
        <v>141</v>
      </c>
      <c r="S15" s="127"/>
      <c r="T15" s="127"/>
      <c r="U15" s="127"/>
      <c r="V15" s="27" t="s">
        <v>8</v>
      </c>
      <c r="W15" s="117" t="s">
        <v>142</v>
      </c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9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34</v>
      </c>
    </row>
    <row r="16" spans="1:51" ht="18" customHeight="1">
      <c r="A16" s="73"/>
      <c r="B16" s="125"/>
      <c r="C16" s="101" t="s">
        <v>137</v>
      </c>
      <c r="D16" s="80"/>
      <c r="E16" s="102" t="s">
        <v>138</v>
      </c>
      <c r="F16" s="81"/>
      <c r="G16" s="192"/>
      <c r="H16" s="192"/>
      <c r="I16" s="192"/>
      <c r="J16" s="192"/>
      <c r="K16" s="192"/>
      <c r="L16" s="192"/>
      <c r="M16" s="192"/>
      <c r="N16" s="192"/>
      <c r="O16" s="192"/>
      <c r="P16" s="120" t="s">
        <v>151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2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3" t="s">
        <v>0</v>
      </c>
      <c r="B17" s="125"/>
      <c r="C17" s="175" t="str">
        <f>IF(P16="","",P16)</f>
        <v>千葉県印西市牧の原3-3-65</v>
      </c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65" customHeight="1">
      <c r="A19" s="73" t="s">
        <v>1</v>
      </c>
      <c r="B19" s="125"/>
      <c r="C19" s="175" t="str">
        <f>IF(AL15="","",AL15&amp;"-"&amp;AK16&amp;"-"&amp;AP16)</f>
        <v>080-5099-8362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65" customHeight="1">
      <c r="A20" s="73"/>
      <c r="B20" s="12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65" customHeight="1">
      <c r="A21" s="73" t="s">
        <v>85</v>
      </c>
      <c r="B21" s="125"/>
      <c r="C21" s="202">
        <v>80</v>
      </c>
      <c r="D21" s="194"/>
      <c r="E21" s="194">
        <v>5099</v>
      </c>
      <c r="F21" s="194"/>
      <c r="G21" s="194">
        <v>8362</v>
      </c>
      <c r="H21" s="19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65" customHeight="1" thickBot="1">
      <c r="A22" s="86"/>
      <c r="B22" s="217"/>
      <c r="C22" s="203"/>
      <c r="D22" s="195"/>
      <c r="E22" s="195"/>
      <c r="F22" s="195"/>
      <c r="G22" s="195"/>
      <c r="H22" s="19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0" t="s">
        <v>130</v>
      </c>
      <c r="B23" s="123" t="s">
        <v>86</v>
      </c>
      <c r="C23" s="176" t="s">
        <v>105</v>
      </c>
      <c r="D23" s="177"/>
      <c r="E23" s="178" t="s">
        <v>106</v>
      </c>
      <c r="F23" s="179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95" t="s">
        <v>99</v>
      </c>
      <c r="Q23" s="123"/>
      <c r="R23" s="123"/>
      <c r="S23" s="123"/>
      <c r="T23" s="12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1"/>
      <c r="B24" s="125"/>
      <c r="C24" s="165" t="s">
        <v>103</v>
      </c>
      <c r="D24" s="166"/>
      <c r="E24" s="167" t="s">
        <v>104</v>
      </c>
      <c r="F24" s="168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6"/>
      <c r="U24" s="1"/>
      <c r="V24" s="1"/>
      <c r="W24" s="1"/>
      <c r="X24" s="1"/>
      <c r="Y24" s="113" t="s">
        <v>100</v>
      </c>
      <c r="Z24" s="92"/>
      <c r="AA24" s="92"/>
      <c r="AB24" s="92"/>
      <c r="AC24" s="92"/>
      <c r="AD24" s="92"/>
      <c r="AE24" s="92"/>
      <c r="AF24" s="92"/>
      <c r="AG24" s="11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149999999999999" customHeight="1">
      <c r="A25" s="97">
        <v>1</v>
      </c>
      <c r="B25" s="186" t="s">
        <v>152</v>
      </c>
      <c r="C25" s="99" t="s">
        <v>155</v>
      </c>
      <c r="D25" s="77"/>
      <c r="E25" s="100" t="s">
        <v>156</v>
      </c>
      <c r="F25" s="78"/>
      <c r="G25" s="65">
        <v>5</v>
      </c>
      <c r="H25" s="67"/>
      <c r="I25" s="96" t="s">
        <v>157</v>
      </c>
      <c r="J25" s="66"/>
      <c r="K25" s="66"/>
      <c r="L25" s="67"/>
      <c r="M25" s="65">
        <v>524403851</v>
      </c>
      <c r="N25" s="66"/>
      <c r="O25" s="67"/>
      <c r="P25" s="65">
        <v>139</v>
      </c>
      <c r="Q25" s="66"/>
      <c r="R25" s="66"/>
      <c r="S25" s="66"/>
      <c r="T25" s="71"/>
      <c r="U25" s="1"/>
      <c r="V25" s="1"/>
      <c r="W25" s="1"/>
      <c r="X25" s="1"/>
      <c r="Y25" s="196">
        <v>12</v>
      </c>
      <c r="Z25" s="197"/>
      <c r="AA25" s="197"/>
      <c r="AB25" s="197"/>
      <c r="AC25" s="197"/>
      <c r="AD25" s="197"/>
      <c r="AE25" s="197"/>
      <c r="AF25" s="197"/>
      <c r="AG25" s="1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8"/>
      <c r="B26" s="75"/>
      <c r="C26" s="101" t="s">
        <v>153</v>
      </c>
      <c r="D26" s="80"/>
      <c r="E26" s="102" t="s">
        <v>154</v>
      </c>
      <c r="F26" s="81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9"/>
      <c r="Z26" s="200"/>
      <c r="AA26" s="200"/>
      <c r="AB26" s="200"/>
      <c r="AC26" s="200"/>
      <c r="AD26" s="200"/>
      <c r="AE26" s="200"/>
      <c r="AF26" s="200"/>
      <c r="AG26" s="2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149999999999999" customHeight="1">
      <c r="A27" s="97">
        <v>2</v>
      </c>
      <c r="B27" s="74">
        <v>2</v>
      </c>
      <c r="C27" s="99" t="s">
        <v>177</v>
      </c>
      <c r="D27" s="77"/>
      <c r="E27" s="100" t="s">
        <v>178</v>
      </c>
      <c r="F27" s="78"/>
      <c r="G27" s="65">
        <v>5</v>
      </c>
      <c r="H27" s="67"/>
      <c r="I27" s="180" t="s">
        <v>179</v>
      </c>
      <c r="J27" s="181"/>
      <c r="K27" s="181"/>
      <c r="L27" s="182"/>
      <c r="M27" s="65">
        <v>526601187</v>
      </c>
      <c r="N27" s="66"/>
      <c r="O27" s="67"/>
      <c r="P27" s="65">
        <v>136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8"/>
      <c r="B28" s="75"/>
      <c r="C28" s="101" t="s">
        <v>175</v>
      </c>
      <c r="D28" s="80"/>
      <c r="E28" s="102" t="s">
        <v>176</v>
      </c>
      <c r="F28" s="81"/>
      <c r="G28" s="68"/>
      <c r="H28" s="70"/>
      <c r="I28" s="183"/>
      <c r="J28" s="184"/>
      <c r="K28" s="184"/>
      <c r="L28" s="185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149999999999999" customHeight="1">
      <c r="A29" s="97">
        <v>3</v>
      </c>
      <c r="B29" s="74">
        <v>3</v>
      </c>
      <c r="C29" s="99" t="s">
        <v>160</v>
      </c>
      <c r="D29" s="77"/>
      <c r="E29" s="100" t="s">
        <v>161</v>
      </c>
      <c r="F29" s="78"/>
      <c r="G29" s="65">
        <v>3</v>
      </c>
      <c r="H29" s="67"/>
      <c r="I29" s="96" t="s">
        <v>162</v>
      </c>
      <c r="J29" s="66"/>
      <c r="K29" s="66"/>
      <c r="L29" s="67"/>
      <c r="M29" s="65">
        <v>523552154</v>
      </c>
      <c r="N29" s="66"/>
      <c r="O29" s="67"/>
      <c r="P29" s="65">
        <v>143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8"/>
      <c r="B30" s="75"/>
      <c r="C30" s="101" t="s">
        <v>158</v>
      </c>
      <c r="D30" s="80"/>
      <c r="E30" s="102" t="s">
        <v>159</v>
      </c>
      <c r="F30" s="81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149999999999999" customHeight="1" thickBot="1">
      <c r="A31" s="97">
        <v>4</v>
      </c>
      <c r="B31" s="74">
        <v>4</v>
      </c>
      <c r="C31" s="99" t="s">
        <v>186</v>
      </c>
      <c r="D31" s="77"/>
      <c r="E31" s="100" t="s">
        <v>187</v>
      </c>
      <c r="F31" s="78"/>
      <c r="G31" s="65">
        <v>5</v>
      </c>
      <c r="H31" s="67"/>
      <c r="I31" s="96" t="s">
        <v>188</v>
      </c>
      <c r="J31" s="66"/>
      <c r="K31" s="66"/>
      <c r="L31" s="67"/>
      <c r="M31" s="65">
        <v>526487866</v>
      </c>
      <c r="N31" s="66"/>
      <c r="O31" s="67"/>
      <c r="P31" s="65">
        <v>135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8"/>
      <c r="B32" s="75"/>
      <c r="C32" s="101" t="s">
        <v>184</v>
      </c>
      <c r="D32" s="80"/>
      <c r="E32" s="102" t="s">
        <v>185</v>
      </c>
      <c r="F32" s="81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3" t="s">
        <v>129</v>
      </c>
      <c r="Z32" s="92"/>
      <c r="AA32" s="92"/>
      <c r="AB32" s="92"/>
      <c r="AC32" s="92"/>
      <c r="AD32" s="92"/>
      <c r="AE32" s="92"/>
      <c r="AF32" s="92"/>
      <c r="AG32" s="11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149999999999999" customHeight="1">
      <c r="A33" s="97">
        <v>5</v>
      </c>
      <c r="B33" s="74">
        <v>5</v>
      </c>
      <c r="C33" s="99" t="s">
        <v>172</v>
      </c>
      <c r="D33" s="77"/>
      <c r="E33" s="100" t="s">
        <v>182</v>
      </c>
      <c r="F33" s="78"/>
      <c r="G33" s="65">
        <v>3</v>
      </c>
      <c r="H33" s="67"/>
      <c r="I33" s="96" t="s">
        <v>183</v>
      </c>
      <c r="J33" s="66"/>
      <c r="K33" s="66"/>
      <c r="L33" s="67"/>
      <c r="M33" s="65">
        <v>524389568</v>
      </c>
      <c r="N33" s="66"/>
      <c r="O33" s="67"/>
      <c r="P33" s="65">
        <v>132</v>
      </c>
      <c r="Q33" s="66"/>
      <c r="R33" s="66"/>
      <c r="S33" s="66"/>
      <c r="T33" s="71"/>
      <c r="U33" s="1"/>
      <c r="V33" s="1"/>
      <c r="W33" s="1"/>
      <c r="X33" s="1"/>
      <c r="Y33" s="115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8"/>
      <c r="B34" s="75"/>
      <c r="C34" s="101" t="s">
        <v>180</v>
      </c>
      <c r="D34" s="80"/>
      <c r="E34" s="102" t="s">
        <v>181</v>
      </c>
      <c r="F34" s="81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6"/>
      <c r="Z34" s="84"/>
      <c r="AA34" s="84"/>
      <c r="AB34" s="84"/>
      <c r="AC34" s="84"/>
      <c r="AD34" s="84"/>
      <c r="AE34" s="84"/>
      <c r="AF34" s="84"/>
      <c r="AG34" s="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149999999999999" customHeight="1">
      <c r="A35" s="97">
        <v>6</v>
      </c>
      <c r="B35" s="74">
        <v>6</v>
      </c>
      <c r="C35" s="99" t="s">
        <v>149</v>
      </c>
      <c r="D35" s="77"/>
      <c r="E35" s="100" t="s">
        <v>164</v>
      </c>
      <c r="F35" s="78"/>
      <c r="G35" s="65">
        <v>2</v>
      </c>
      <c r="H35" s="67"/>
      <c r="I35" s="96" t="s">
        <v>165</v>
      </c>
      <c r="J35" s="66"/>
      <c r="K35" s="66"/>
      <c r="L35" s="67"/>
      <c r="M35" s="65">
        <v>525201159</v>
      </c>
      <c r="N35" s="66"/>
      <c r="O35" s="67"/>
      <c r="P35" s="65">
        <v>126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8"/>
      <c r="B36" s="75"/>
      <c r="C36" s="101" t="s">
        <v>147</v>
      </c>
      <c r="D36" s="80"/>
      <c r="E36" s="102" t="s">
        <v>163</v>
      </c>
      <c r="F36" s="81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149999999999999" customHeight="1">
      <c r="A37" s="97">
        <v>7</v>
      </c>
      <c r="B37" s="74">
        <v>7</v>
      </c>
      <c r="C37" s="99" t="s">
        <v>189</v>
      </c>
      <c r="D37" s="77"/>
      <c r="E37" s="100" t="s">
        <v>191</v>
      </c>
      <c r="F37" s="78"/>
      <c r="G37" s="65">
        <v>2</v>
      </c>
      <c r="H37" s="67"/>
      <c r="I37" s="96" t="s">
        <v>192</v>
      </c>
      <c r="J37" s="66"/>
      <c r="K37" s="66"/>
      <c r="L37" s="67"/>
      <c r="M37" s="65">
        <v>526324055</v>
      </c>
      <c r="N37" s="66"/>
      <c r="O37" s="67"/>
      <c r="P37" s="65">
        <v>137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8"/>
      <c r="B38" s="75"/>
      <c r="C38" s="101" t="s">
        <v>189</v>
      </c>
      <c r="D38" s="80"/>
      <c r="E38" s="102" t="s">
        <v>190</v>
      </c>
      <c r="F38" s="81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149999999999999" customHeight="1">
      <c r="A39" s="97">
        <v>8</v>
      </c>
      <c r="B39" s="74">
        <v>8</v>
      </c>
      <c r="C39" s="99" t="s">
        <v>186</v>
      </c>
      <c r="D39" s="77"/>
      <c r="E39" s="100" t="s">
        <v>202</v>
      </c>
      <c r="F39" s="78"/>
      <c r="G39" s="65">
        <v>3</v>
      </c>
      <c r="H39" s="67"/>
      <c r="I39" s="96" t="s">
        <v>188</v>
      </c>
      <c r="J39" s="66"/>
      <c r="K39" s="66"/>
      <c r="L39" s="67"/>
      <c r="M39" s="65">
        <v>526519994</v>
      </c>
      <c r="N39" s="66"/>
      <c r="O39" s="67"/>
      <c r="P39" s="65">
        <v>127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8"/>
      <c r="B40" s="75"/>
      <c r="C40" s="101" t="s">
        <v>184</v>
      </c>
      <c r="D40" s="80"/>
      <c r="E40" s="102" t="s">
        <v>201</v>
      </c>
      <c r="F40" s="81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149999999999999" customHeight="1">
      <c r="A41" s="97">
        <v>9</v>
      </c>
      <c r="B41" s="74">
        <v>9</v>
      </c>
      <c r="C41" s="99" t="s">
        <v>195</v>
      </c>
      <c r="D41" s="77"/>
      <c r="E41" s="100" t="s">
        <v>196</v>
      </c>
      <c r="F41" s="78"/>
      <c r="G41" s="65">
        <v>2</v>
      </c>
      <c r="H41" s="67"/>
      <c r="I41" s="96" t="s">
        <v>197</v>
      </c>
      <c r="J41" s="66"/>
      <c r="K41" s="66"/>
      <c r="L41" s="67"/>
      <c r="M41" s="65">
        <v>526234446</v>
      </c>
      <c r="N41" s="66"/>
      <c r="O41" s="67"/>
      <c r="P41" s="65">
        <v>129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8"/>
      <c r="B42" s="75"/>
      <c r="C42" s="101" t="s">
        <v>193</v>
      </c>
      <c r="D42" s="80"/>
      <c r="E42" s="102" t="s">
        <v>194</v>
      </c>
      <c r="F42" s="81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149999999999999" customHeight="1">
      <c r="A43" s="97">
        <v>10</v>
      </c>
      <c r="B43" s="74">
        <v>10</v>
      </c>
      <c r="C43" s="99" t="s">
        <v>205</v>
      </c>
      <c r="D43" s="77"/>
      <c r="E43" s="100" t="s">
        <v>206</v>
      </c>
      <c r="F43" s="78"/>
      <c r="G43" s="65">
        <v>2</v>
      </c>
      <c r="H43" s="67"/>
      <c r="I43" s="96" t="s">
        <v>197</v>
      </c>
      <c r="J43" s="66"/>
      <c r="K43" s="66"/>
      <c r="L43" s="67"/>
      <c r="M43" s="65">
        <v>526624919</v>
      </c>
      <c r="N43" s="66"/>
      <c r="O43" s="67"/>
      <c r="P43" s="65">
        <v>123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8"/>
      <c r="B44" s="75"/>
      <c r="C44" s="101" t="s">
        <v>203</v>
      </c>
      <c r="D44" s="80"/>
      <c r="E44" s="102" t="s">
        <v>204</v>
      </c>
      <c r="F44" s="81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149999999999999" customHeight="1">
      <c r="A45" s="97">
        <v>11</v>
      </c>
      <c r="B45" s="74">
        <v>11</v>
      </c>
      <c r="C45" s="99" t="s">
        <v>199</v>
      </c>
      <c r="D45" s="77"/>
      <c r="E45" s="100" t="s">
        <v>200</v>
      </c>
      <c r="F45" s="78"/>
      <c r="G45" s="65">
        <v>1</v>
      </c>
      <c r="H45" s="67"/>
      <c r="I45" s="96" t="s">
        <v>157</v>
      </c>
      <c r="J45" s="66"/>
      <c r="K45" s="66"/>
      <c r="L45" s="67"/>
      <c r="M45" s="65">
        <v>525841553</v>
      </c>
      <c r="N45" s="66"/>
      <c r="O45" s="67"/>
      <c r="P45" s="65">
        <v>120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8"/>
      <c r="B46" s="75"/>
      <c r="C46" s="101" t="s">
        <v>198</v>
      </c>
      <c r="D46" s="80"/>
      <c r="E46" s="102" t="s">
        <v>215</v>
      </c>
      <c r="F46" s="81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149999999999999" customHeight="1">
      <c r="A47" s="97">
        <v>12</v>
      </c>
      <c r="B47" s="74"/>
      <c r="C47" s="76"/>
      <c r="D47" s="77"/>
      <c r="E47" s="77"/>
      <c r="F47" s="78"/>
      <c r="G47" s="65"/>
      <c r="H47" s="67"/>
      <c r="I47" s="65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0"/>
      <c r="B48" s="171"/>
      <c r="C48" s="172"/>
      <c r="D48" s="173"/>
      <c r="E48" s="173"/>
      <c r="F48" s="174"/>
      <c r="G48" s="156"/>
      <c r="H48" s="169"/>
      <c r="I48" s="156"/>
      <c r="J48" s="157"/>
      <c r="K48" s="157"/>
      <c r="L48" s="169"/>
      <c r="M48" s="156"/>
      <c r="N48" s="157"/>
      <c r="O48" s="169"/>
      <c r="P48" s="156"/>
      <c r="Q48" s="157"/>
      <c r="R48" s="157"/>
      <c r="S48" s="157"/>
      <c r="T48" s="15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149999999999999" customHeight="1">
      <c r="A49" s="73">
        <v>13</v>
      </c>
      <c r="B49" s="74"/>
      <c r="C49" s="76"/>
      <c r="D49" s="77"/>
      <c r="E49" s="77"/>
      <c r="F49" s="78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149999999999999" customHeight="1">
      <c r="A51" s="73">
        <v>14</v>
      </c>
      <c r="B51" s="74"/>
      <c r="C51" s="76"/>
      <c r="D51" s="77"/>
      <c r="E51" s="77"/>
      <c r="F51" s="78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1" t="s">
        <v>102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4"/>
      <c r="U54" s="2"/>
      <c r="V54" s="146" t="s">
        <v>120</v>
      </c>
      <c r="W54" s="147"/>
      <c r="X54" s="147"/>
      <c r="Y54" s="147"/>
      <c r="Z54" s="147"/>
      <c r="AA54" s="147"/>
      <c r="AB54" s="147"/>
      <c r="AC54" s="147"/>
      <c r="AD54" s="147"/>
      <c r="AE54" s="147"/>
      <c r="AF54" s="148"/>
      <c r="AG54" s="149"/>
      <c r="AH54" s="149"/>
      <c r="AI54" s="149"/>
      <c r="AJ54" s="14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15" customHeight="1" thickBot="1">
      <c r="A55" s="162" t="s">
        <v>207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"/>
      <c r="V55" s="56">
        <f>LEN(A55)</f>
        <v>57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男女混合</v>
      </c>
      <c r="I5" s="9">
        <f>入力!Y25</f>
        <v>12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435948304</v>
      </c>
      <c r="B7" s="13" t="str">
        <f>IF(入力!C3="","",入力!C3)</f>
        <v>Hoppers</v>
      </c>
      <c r="C7" s="13" t="str">
        <f>IF(入力!C2="","",入力!C2)</f>
        <v>ホッパーズ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八街</v>
      </c>
      <c r="T7" s="13"/>
      <c r="U7" s="13">
        <f>IF(入力!C4="","",入力!C4)</f>
        <v>435948304</v>
      </c>
      <c r="V7" s="13">
        <f>IF(入力!C5="","",入力!C5)</f>
        <v>436461604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伊藤</v>
      </c>
      <c r="D16" s="13" t="str">
        <f>IF(入力!E8="","",入力!E8)</f>
        <v>清</v>
      </c>
      <c r="E16" s="13" t="str">
        <f>IF(入力!C7="","",入力!C7)</f>
        <v>イトウ</v>
      </c>
      <c r="F16" s="13" t="str">
        <f>IF(入力!E7="","",入力!E7)</f>
        <v>キヨシ</v>
      </c>
      <c r="G16" s="13">
        <f>IF(入力!G7="","",入力!G7)</f>
        <v>500698288</v>
      </c>
      <c r="H16" s="13" t="str">
        <f>IF(入力!J7="","",入力!J7)</f>
        <v/>
      </c>
      <c r="I16" s="13">
        <f>IF(入力!M7="","",入力!M7)</f>
        <v>477990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1331</v>
      </c>
      <c r="T16" s="13" t="str">
        <f>IF(入力!P8="","",入力!P8)</f>
        <v>千葉県印西市牧の原3－3－65</v>
      </c>
      <c r="U16" s="13" t="str">
        <f>IF(入力!AL7="","",入力!AL7)</f>
        <v>080</v>
      </c>
      <c r="V16" s="13" t="str">
        <f>IF(入力!AK8="","",入力!AK8)</f>
        <v>5099</v>
      </c>
      <c r="W16" s="13" t="str">
        <f>IF(入力!AP8="","",入力!AP8)</f>
        <v>8362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粟田</v>
      </c>
      <c r="D17" s="13" t="str">
        <f>IF(入力!E10="","",入力!E10)</f>
        <v>晴香</v>
      </c>
      <c r="E17" s="13" t="str">
        <f>IF(入力!C9="","",入力!C9)</f>
        <v>アワタ</v>
      </c>
      <c r="F17" s="13" t="str">
        <f>IF(入力!E9="","",入力!E9)</f>
        <v>ハルカ</v>
      </c>
      <c r="G17" s="13">
        <f>IF(入力!G9="","",入力!G9)</f>
        <v>525543914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32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1331</v>
      </c>
      <c r="T17" s="13" t="str">
        <f>IF(入力!P10="","",入力!P10)</f>
        <v>千葉県印西市牧の原3-3-94</v>
      </c>
      <c r="U17" s="13" t="str">
        <f>IF(入力!AL9="","",入力!AL9)</f>
        <v>090</v>
      </c>
      <c r="V17" s="13" t="str">
        <f>IF(入力!AK10="","",入力!AK10)</f>
        <v>1612</v>
      </c>
      <c r="W17" s="13" t="str">
        <f>IF(入力!AP10="","",入力!AP10)</f>
        <v>9945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小幡</v>
      </c>
      <c r="D20" s="13" t="str">
        <f>IF(入力!E12="","",入力!E12)</f>
        <v>勝菜子</v>
      </c>
      <c r="E20" s="13" t="str">
        <f>IF(入力!C11="","",入力!C11)</f>
        <v>オバタ</v>
      </c>
      <c r="F20" s="13" t="str">
        <f>IF(入力!E11="","",入力!E11)</f>
        <v>カナコ</v>
      </c>
      <c r="G20" s="13">
        <f>IF(入力!G11="","",入力!G11)</f>
        <v>525348762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31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1115</v>
      </c>
      <c r="T20" s="13" t="str">
        <f>IF(入力!P12="","",入力!P12)</f>
        <v>千葉県八街市八街ほ23-46</v>
      </c>
      <c r="U20" s="13" t="str">
        <f>IF(入力!AL11="","",入力!AL11)</f>
        <v>090</v>
      </c>
      <c r="V20" s="13" t="str">
        <f>IF(入力!AK12="","",入力!AK12)</f>
        <v>9241</v>
      </c>
      <c r="W20" s="13" t="str">
        <f>IF(入力!AP12="","",入力!AP12)</f>
        <v>5482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伊藤</v>
      </c>
      <c r="D22" s="13" t="str">
        <f>IF(入力!E16="","",入力!E16)</f>
        <v>清</v>
      </c>
      <c r="E22" s="13" t="str">
        <f>IF(入力!C15="","",入力!C15)</f>
        <v>イトウ</v>
      </c>
      <c r="F22" s="13" t="str">
        <f>IF(入力!E15="","",入力!E15)</f>
        <v>キヨシ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>
        <f>IF(入力!C21="","",入力!C21)</f>
        <v>80</v>
      </c>
      <c r="O22" s="13">
        <f>IF(入力!E21="","",入力!E21)</f>
        <v>5099</v>
      </c>
      <c r="P22" s="13">
        <f>IF(入力!G21="","",入力!G21)</f>
        <v>8362</v>
      </c>
      <c r="Q22" s="13"/>
      <c r="R22" s="13" t="str">
        <f>IF(入力!R15="","",入力!R15)</f>
        <v>270</v>
      </c>
      <c r="S22" s="13" t="str">
        <f>IF(入力!W15="","",入力!W15)</f>
        <v>1331</v>
      </c>
      <c r="T22" s="13" t="str">
        <f>IF(入力!P16="","",入力!P16)</f>
        <v>千葉県印西市牧の原3-3-65</v>
      </c>
      <c r="U22" s="13" t="str">
        <f>IF(入力!AL15="","",入力!AL15)</f>
        <v>080</v>
      </c>
      <c r="V22" s="13" t="str">
        <f>IF(入力!AK16="","",入力!AK16)</f>
        <v>5099</v>
      </c>
      <c r="W22" s="13" t="str">
        <f>IF(入力!AP16="","",入力!AP16)</f>
        <v>8362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三谷</v>
      </c>
      <c r="D24" s="51" t="str">
        <f>VLOOKUP($B$51,$A$53:$F$352,4)</f>
        <v>佳</v>
      </c>
      <c r="E24" s="51" t="str">
        <f>VLOOKUP($B$51,$A$53:$F$352,5)</f>
        <v>ミタニ</v>
      </c>
      <c r="F24" s="51" t="str">
        <f>VLOOKUP($B$51,$A$53:$F$352,6)</f>
        <v>ケイ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三谷</v>
      </c>
      <c r="D53" s="13" t="str">
        <f>IF(入力!E26="","",入力!E26)</f>
        <v>佳</v>
      </c>
      <c r="E53" s="13" t="str">
        <f>IF(入力!C25="","",入力!C25)</f>
        <v>ミタニ</v>
      </c>
      <c r="F53" s="13" t="str">
        <f>IF(入力!E25="","",入力!E25)</f>
        <v>ケイ</v>
      </c>
      <c r="G53" s="13">
        <f>IF(入力!M25="","",入力!M25)</f>
        <v>524403851</v>
      </c>
      <c r="H53" s="13" t="str">
        <f>IF(入力!I25="","",入力!I25)</f>
        <v>佐倉市立佐倉小学校</v>
      </c>
      <c r="I53" s="13">
        <f>IF(入力!G25="","",入力!G25)</f>
        <v>5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古谷</v>
      </c>
      <c r="D54" s="13" t="str">
        <f>IF(入力!E28="","",入力!E28)</f>
        <v>海翔</v>
      </c>
      <c r="E54" s="13" t="str">
        <f>IF(入力!C27="","",入力!C27)</f>
        <v>フルヤ</v>
      </c>
      <c r="F54" s="13" t="str">
        <f>IF(入力!E27="","",入力!E27)</f>
        <v>カイト</v>
      </c>
      <c r="G54" s="13">
        <f>IF(入力!M27="","",入力!M27)</f>
        <v>526601187</v>
      </c>
      <c r="H54" s="13" t="str">
        <f>IF(入力!I27="","",入力!I27)</f>
        <v>我孫子市立湖北台西小学校</v>
      </c>
      <c r="I54" s="13">
        <f>IF(入力!G27="","",入力!G27)</f>
        <v>5</v>
      </c>
      <c r="J54" s="13">
        <f>IF(入力!P27="","",入力!P27)</f>
        <v>136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酒井</v>
      </c>
      <c r="D55" s="13" t="str">
        <f>IF(入力!E30="","",入力!E30)</f>
        <v>瀬夏</v>
      </c>
      <c r="E55" s="13" t="str">
        <f>IF(入力!C29="","",入力!C29)</f>
        <v>サカイ</v>
      </c>
      <c r="F55" s="13" t="str">
        <f>IF(入力!E29="","",入力!E29)</f>
        <v>セナ</v>
      </c>
      <c r="G55" s="13">
        <f>IF(入力!M29="","",入力!M29)</f>
        <v>523552154</v>
      </c>
      <c r="H55" s="13" t="str">
        <f>IF(入力!I29="","",入力!I29)</f>
        <v>八街市立八街東小学校</v>
      </c>
      <c r="I55" s="13">
        <f>IF(入力!G29="","",入力!G29)</f>
        <v>3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根本</v>
      </c>
      <c r="D56" s="13" t="str">
        <f>IF(入力!E32="","",入力!E32)</f>
        <v>大煌</v>
      </c>
      <c r="E56" s="13" t="str">
        <f>IF(入力!C31="","",入力!C31)</f>
        <v>ネモト</v>
      </c>
      <c r="F56" s="13" t="str">
        <f>IF(入力!E31="","",入力!E31)</f>
        <v>ダイキ</v>
      </c>
      <c r="G56" s="13">
        <f>IF(入力!M31="","",入力!M31)</f>
        <v>526487866</v>
      </c>
      <c r="H56" s="13" t="str">
        <f>IF(入力!I31="","",入力!I31)</f>
        <v>成田市立久住小学校</v>
      </c>
      <c r="I56" s="13">
        <f>IF(入力!G31="","",入力!G31)</f>
        <v>5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小幡</v>
      </c>
      <c r="D57" s="13" t="str">
        <f>IF(入力!E34="","",入力!E34)</f>
        <v>廉斗</v>
      </c>
      <c r="E57" s="13" t="str">
        <f>IF(入力!C33="","",入力!C33)</f>
        <v>オバタ</v>
      </c>
      <c r="F57" s="13" t="str">
        <f>IF(入力!E33="","",入力!E33)</f>
        <v>レント</v>
      </c>
      <c r="G57" s="13">
        <f>IF(入力!M33="","",入力!M33)</f>
        <v>524389568</v>
      </c>
      <c r="H57" s="13" t="str">
        <f>IF(入力!I33="","",入力!I33)</f>
        <v>八街市立八街東小学校</v>
      </c>
      <c r="I57" s="13">
        <f>IF(入力!G33="","",入力!G33)</f>
        <v>3</v>
      </c>
      <c r="J57" s="13">
        <f>IF(入力!P33="","",入力!P33)</f>
        <v>132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粟田</v>
      </c>
      <c r="D58" s="13" t="str">
        <f>IF(入力!E36="","",入力!E36)</f>
        <v>梛緒</v>
      </c>
      <c r="E58" s="13" t="str">
        <f>IF(入力!C35="","",入力!C35)</f>
        <v>アワタ</v>
      </c>
      <c r="F58" s="13" t="str">
        <f>IF(入力!E35="","",入力!E35)</f>
        <v>ナオ</v>
      </c>
      <c r="G58" s="13">
        <f>IF(入力!M35="","",入力!M35)</f>
        <v>525201159</v>
      </c>
      <c r="H58" s="13" t="str">
        <f>IF(入力!I35="","",入力!I35)</f>
        <v>印西市立牧の原小学校</v>
      </c>
      <c r="I58" s="13">
        <f>IF(入力!G35="","",入力!G35)</f>
        <v>2</v>
      </c>
      <c r="J58" s="13">
        <f>IF(入力!P35="","",入力!P35)</f>
        <v>126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ミフチ</v>
      </c>
      <c r="D59" s="13" t="str">
        <f>IF(入力!E38="","",入力!E38)</f>
        <v>杏那</v>
      </c>
      <c r="E59" s="13" t="str">
        <f>IF(入力!C37="","",入力!C37)</f>
        <v>ミフチ</v>
      </c>
      <c r="F59" s="13" t="str">
        <f>IF(入力!E37="","",入力!E37)</f>
        <v>アナ</v>
      </c>
      <c r="G59" s="13">
        <f>IF(入力!M37="","",入力!M37)</f>
        <v>526324055</v>
      </c>
      <c r="H59" s="13" t="str">
        <f>IF(入力!I37="","",入力!I37)</f>
        <v>八街市立川上小学校</v>
      </c>
      <c r="I59" s="13">
        <f>IF(入力!G37="","",入力!G37)</f>
        <v>2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根本</v>
      </c>
      <c r="D60" s="13" t="str">
        <f>IF(入力!E40="","",入力!E40)</f>
        <v>向日葵</v>
      </c>
      <c r="E60" s="13" t="str">
        <f>IF(入力!C39="","",入力!C39)</f>
        <v>ネモト</v>
      </c>
      <c r="F60" s="13" t="str">
        <f>IF(入力!E39="","",入力!E39)</f>
        <v>ヒマリ</v>
      </c>
      <c r="G60" s="13">
        <f>IF(入力!M39="","",入力!M39)</f>
        <v>526519994</v>
      </c>
      <c r="H60" s="13" t="str">
        <f>IF(入力!I39="","",入力!I39)</f>
        <v>成田市立久住小学校</v>
      </c>
      <c r="I60" s="13">
        <f>IF(入力!G39="","",入力!G39)</f>
        <v>3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古川</v>
      </c>
      <c r="D61" s="13" t="str">
        <f>IF(入力!E42="","",入力!E42)</f>
        <v>りん</v>
      </c>
      <c r="E61" s="13" t="str">
        <f>IF(入力!C41="","",入力!C41)</f>
        <v>フルカワ</v>
      </c>
      <c r="F61" s="13" t="str">
        <f>IF(入力!E41="","",入力!E41)</f>
        <v>リン</v>
      </c>
      <c r="G61" s="13">
        <f>IF(入力!M41="","",入力!M41)</f>
        <v>526234446</v>
      </c>
      <c r="H61" s="13" t="str">
        <f>IF(入力!I41="","",入力!I41)</f>
        <v>八街市立朝陽小学校</v>
      </c>
      <c r="I61" s="13">
        <f>IF(入力!G41="","",入力!G41)</f>
        <v>2</v>
      </c>
      <c r="J61" s="13">
        <f>IF(入力!P41="","",入力!P41)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髙橋</v>
      </c>
      <c r="D62" s="13" t="str">
        <f>IF(入力!E44="","",入力!E44)</f>
        <v>麻美</v>
      </c>
      <c r="E62" s="13" t="str">
        <f>IF(入力!C43="","",入力!C43)</f>
        <v>タカハシ</v>
      </c>
      <c r="F62" s="13" t="str">
        <f>IF(入力!E43="","",入力!E43)</f>
        <v>アサミ</v>
      </c>
      <c r="G62" s="13">
        <f>IF(入力!M43="","",入力!M43)</f>
        <v>526624919</v>
      </c>
      <c r="H62" s="13" t="str">
        <f>IF(入力!I43="","",入力!I43)</f>
        <v>八街市立朝陽小学校</v>
      </c>
      <c r="I62" s="13">
        <f>IF(入力!G43="","",入力!G43)</f>
        <v>2</v>
      </c>
      <c r="J62" s="13">
        <f>IF(入力!P43="","",入力!P43)</f>
        <v>123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三谷</v>
      </c>
      <c r="D63" s="13" t="str">
        <f>IF(入力!E46="","",入力!E46)</f>
        <v>昂</v>
      </c>
      <c r="E63" s="13" t="str">
        <f>IF(入力!C45="","",入力!C45)</f>
        <v>ミタニ</v>
      </c>
      <c r="F63" s="13" t="str">
        <f>IF(入力!E45="","",入力!E45)</f>
        <v>コウ</v>
      </c>
      <c r="G63" s="13">
        <f>IF(入力!M45="","",入力!M45)</f>
        <v>525841553</v>
      </c>
      <c r="H63" s="13" t="str">
        <f>IF(入力!I45="","",入力!I45)</f>
        <v>佐倉市立佐倉小学校</v>
      </c>
      <c r="I63" s="13">
        <f>IF(入力!G45="","",入力!G45)</f>
        <v>1</v>
      </c>
      <c r="J63" s="13">
        <f>IF(入力!P45="","",入力!P45)</f>
        <v>120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2025-12-21T14:47:46Z</cp:lastPrinted>
  <dcterms:created xsi:type="dcterms:W3CDTF">2014-04-05T09:56:00Z</dcterms:created>
  <dcterms:modified xsi:type="dcterms:W3CDTF">2025-12-22T22:43:45Z</dcterms:modified>
</cp:coreProperties>
</file>