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BA6C3A35FE962A1/"/>
    </mc:Choice>
  </mc:AlternateContent>
  <xr:revisionPtr revIDLastSave="5" documentId="8_{F6F4388E-C908-49C8-A1B5-818DCFAF6645}" xr6:coauthVersionLast="36" xr6:coauthVersionMax="36" xr10:uidLastSave="{4DACBADC-C51B-4DAF-A4EE-394F4C3E62BF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0" windowWidth="19200" windowHeight="907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<sst xmlns="http://schemas.openxmlformats.org/spreadsheetml/2006/main" count="293" uniqueCount="228">
  <si>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</si>
  <si>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</si>
  <si>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</si>
  <si>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</si>
  <si>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</si>
  <si>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</si>
  <si>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</si>
  <si>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</si>
  <si>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</si>
  <si>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</si>
  <si>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</si>
  <si>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</si>
  <si>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</si>
  <si>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</si>
  <si>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</si>
  <si>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</si>
  <si>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</si>
  <si>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</si>
  <si>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</si>
  <si>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</si>
  <si>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</si>
  <si>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</si>
  <si>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</si>
  <si>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</si>
  <si>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</si>
  <si>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</si>
  <si>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</si>
  <si>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</si>
  <si>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</si>
  <si>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</si>
  <si>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</si>
  <si>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</si>
  <si>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</si>
  <si>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</si>
  <si>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</si>
  <si>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</si>
  <si>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</si>
  <si>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</si>
  <si>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</si>
  <si>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</si>
  <si>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</si>
  <si>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</si>
  <si>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</si>
  <si>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</si>
  <si>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</si>
  <si>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</si>
  <si>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</si>
  <si>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</si>
  <si>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</si>
  <si>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</si>
  <si>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</si>
  <si>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</si>
  <si>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</si>
  <si>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</si>
  <si>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</si>
  <si>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</si>
  <si>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</si>
  <si>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</si>
  <si>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</si>
  <si>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</si>
  <si>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</si>
  <si>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</si>
  <si>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</si>
  <si>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</si>
  <si>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</si>
  <si>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</si>
  <si>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</si>
  <si>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</si>
  <si>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</si>
  <si>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</si>
  <si>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</si>
  <si>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</si>
  <si>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</si>
  <si>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</si>
  <si>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</si>
  <si>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</si>
  <si>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</si>
  <si>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</si>
  <si>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</si>
  <si>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</si>
  <si>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</si>
  <si>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</si>
  <si>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</si>
  <si>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</si>
  <si>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</si>
  <si>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</si>
  <si>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</si>
  <si>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</si>
  <si>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</si>
  <si>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</si>
  <si>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</si>
  <si>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</si>
  <si>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</si>
  <si>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</si>
  <si>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</si>
  <si>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</si>
  <si>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</si>
  <si>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</si>
  <si>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</si>
  <si>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</si>
  <si>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</si>
  <si>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</si>
  <si>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</si>
  <si>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</si>
  <si>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</si>
  <si>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</si>
  <si>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</si>
  <si>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</si>
  <si>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</si>
  <si>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</si>
  <si>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</si>
  <si>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</si>
  <si>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</si>
  <si>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</si>
  <si>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</si>
  <si>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</si>
  <si>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</si>
  <si>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</si>
  <si>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</si>
  <si>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</si>
  <si>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</si>
  <si>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</si>
  <si>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</si>
  <si>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</si>
  <si>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</si>
  <si>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</si>
  <si>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</si>
  <si>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</si>
  <si>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</si>
  <si>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</si>
  <si>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</si>
  <si>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</si>
  <si>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</si>
  <si>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Hoppers</t>
    <phoneticPr fontId="2"/>
  </si>
  <si>
    <t>ホッパーズ</t>
    <phoneticPr fontId="2"/>
  </si>
  <si>
    <t>八街市</t>
    <rPh sb="0" eb="3">
      <t>ヤチマタシ</t>
    </rPh>
    <phoneticPr fontId="2"/>
  </si>
  <si>
    <t>総武本</t>
    <rPh sb="0" eb="2">
      <t>ソウブ</t>
    </rPh>
    <rPh sb="2" eb="3">
      <t>ホン</t>
    </rPh>
    <phoneticPr fontId="2"/>
  </si>
  <si>
    <t>八街</t>
    <rPh sb="0" eb="2">
      <t>ヤチマタ</t>
    </rPh>
    <phoneticPr fontId="2"/>
  </si>
  <si>
    <t>伊藤</t>
    <rPh sb="0" eb="2">
      <t>イトウ</t>
    </rPh>
    <phoneticPr fontId="2"/>
  </si>
  <si>
    <t>清</t>
    <rPh sb="0" eb="1">
      <t>キヨシ</t>
    </rPh>
    <phoneticPr fontId="2"/>
  </si>
  <si>
    <t>イトウ</t>
    <phoneticPr fontId="2"/>
  </si>
  <si>
    <t>キヨシ</t>
    <phoneticPr fontId="2"/>
  </si>
  <si>
    <t>山口</t>
    <rPh sb="0" eb="2">
      <t>ヤマグチ</t>
    </rPh>
    <phoneticPr fontId="2"/>
  </si>
  <si>
    <t>勝菜子</t>
    <rPh sb="0" eb="1">
      <t>カツ</t>
    </rPh>
    <rPh sb="1" eb="2">
      <t>ナ</t>
    </rPh>
    <rPh sb="2" eb="3">
      <t>コ</t>
    </rPh>
    <phoneticPr fontId="2"/>
  </si>
  <si>
    <t>ヤマグチ</t>
    <phoneticPr fontId="2"/>
  </si>
  <si>
    <t>カナコ</t>
    <phoneticPr fontId="2"/>
  </si>
  <si>
    <t>千葉県印西市牧之原3-3-65</t>
    <rPh sb="0" eb="3">
      <t>チバケン</t>
    </rPh>
    <rPh sb="3" eb="6">
      <t>インザイシ</t>
    </rPh>
    <rPh sb="6" eb="9">
      <t>マキノハラ</t>
    </rPh>
    <phoneticPr fontId="2"/>
  </si>
  <si>
    <t>080</t>
    <phoneticPr fontId="2"/>
  </si>
  <si>
    <t>5099</t>
    <phoneticPr fontId="2"/>
  </si>
  <si>
    <t>8362</t>
    <phoneticPr fontId="2"/>
  </si>
  <si>
    <t>289</t>
    <phoneticPr fontId="2"/>
  </si>
  <si>
    <t>270</t>
    <phoneticPr fontId="2"/>
  </si>
  <si>
    <t>1331</t>
    <phoneticPr fontId="2"/>
  </si>
  <si>
    <t>1305</t>
    <phoneticPr fontId="2"/>
  </si>
  <si>
    <t>千葉県山武市本須賀2-89</t>
    <rPh sb="0" eb="3">
      <t>チバケン</t>
    </rPh>
    <rPh sb="3" eb="6">
      <t>サンムシ</t>
    </rPh>
    <rPh sb="6" eb="7">
      <t>ホン</t>
    </rPh>
    <rPh sb="7" eb="9">
      <t>スガ</t>
    </rPh>
    <phoneticPr fontId="2"/>
  </si>
  <si>
    <t>090</t>
    <phoneticPr fontId="2"/>
  </si>
  <si>
    <t>9241</t>
    <phoneticPr fontId="2"/>
  </si>
  <si>
    <t>5482</t>
    <phoneticPr fontId="2"/>
  </si>
  <si>
    <t>粟田</t>
    <rPh sb="0" eb="2">
      <t>アワタ</t>
    </rPh>
    <phoneticPr fontId="2"/>
  </si>
  <si>
    <t>晴香</t>
    <rPh sb="0" eb="2">
      <t>ハルカ</t>
    </rPh>
    <phoneticPr fontId="2"/>
  </si>
  <si>
    <t>アワタ</t>
    <phoneticPr fontId="2"/>
  </si>
  <si>
    <t>ハルカ</t>
    <phoneticPr fontId="2"/>
  </si>
  <si>
    <t>千葉県印西市牧之原3-3-94</t>
    <rPh sb="0" eb="3">
      <t>チバケン</t>
    </rPh>
    <rPh sb="3" eb="6">
      <t>インザイシ</t>
    </rPh>
    <rPh sb="6" eb="9">
      <t>マキノハラ</t>
    </rPh>
    <phoneticPr fontId="2"/>
  </si>
  <si>
    <t>1612</t>
    <phoneticPr fontId="2"/>
  </si>
  <si>
    <t>9945</t>
    <phoneticPr fontId="2"/>
  </si>
  <si>
    <t>北川</t>
    <rPh sb="0" eb="2">
      <t>キタガワ</t>
    </rPh>
    <phoneticPr fontId="2"/>
  </si>
  <si>
    <t>剛一郎</t>
    <rPh sb="0" eb="3">
      <t>コウイチロウ</t>
    </rPh>
    <phoneticPr fontId="2"/>
  </si>
  <si>
    <t>キタガワ</t>
    <phoneticPr fontId="2"/>
  </si>
  <si>
    <t>コウイチロウ</t>
    <phoneticPr fontId="2"/>
  </si>
  <si>
    <t>1115</t>
    <phoneticPr fontId="2"/>
  </si>
  <si>
    <t>千葉県八街市八街ほ333-25</t>
    <rPh sb="0" eb="3">
      <t>チバケン</t>
    </rPh>
    <rPh sb="3" eb="6">
      <t>ヤチマタシ</t>
    </rPh>
    <rPh sb="6" eb="8">
      <t>ヤチマタ</t>
    </rPh>
    <phoneticPr fontId="2"/>
  </si>
  <si>
    <t>5349</t>
    <phoneticPr fontId="2"/>
  </si>
  <si>
    <t>9712</t>
    <phoneticPr fontId="2"/>
  </si>
  <si>
    <t>笠原</t>
    <rPh sb="0" eb="2">
      <t>カサハラ</t>
    </rPh>
    <phoneticPr fontId="2"/>
  </si>
  <si>
    <t>利佳</t>
    <rPh sb="0" eb="1">
      <t>リ</t>
    </rPh>
    <rPh sb="1" eb="2">
      <t>カ</t>
    </rPh>
    <phoneticPr fontId="2"/>
  </si>
  <si>
    <t>カサハラ</t>
    <phoneticPr fontId="2"/>
  </si>
  <si>
    <t>リカ</t>
    <phoneticPr fontId="2"/>
  </si>
  <si>
    <t>283</t>
    <phoneticPr fontId="2"/>
  </si>
  <si>
    <t>0803</t>
    <phoneticPr fontId="2"/>
  </si>
  <si>
    <t>千葉県東金市日吉台3－18－1</t>
    <rPh sb="0" eb="3">
      <t>チバケン</t>
    </rPh>
    <rPh sb="3" eb="6">
      <t>トウガネシ</t>
    </rPh>
    <rPh sb="6" eb="9">
      <t>ヒヨシダイ</t>
    </rPh>
    <phoneticPr fontId="2"/>
  </si>
  <si>
    <t>5582</t>
    <phoneticPr fontId="2"/>
  </si>
  <si>
    <t>4666</t>
    <phoneticPr fontId="2"/>
  </si>
  <si>
    <t>①</t>
    <phoneticPr fontId="2"/>
  </si>
  <si>
    <t>古谷</t>
    <rPh sb="0" eb="2">
      <t>フルヤ</t>
    </rPh>
    <phoneticPr fontId="2"/>
  </si>
  <si>
    <t>海翔</t>
    <rPh sb="0" eb="1">
      <t>ウミ</t>
    </rPh>
    <rPh sb="1" eb="2">
      <t>ショウ</t>
    </rPh>
    <phoneticPr fontId="2"/>
  </si>
  <si>
    <t>フルヤ</t>
    <phoneticPr fontId="2"/>
  </si>
  <si>
    <t>カイト</t>
    <phoneticPr fontId="2"/>
  </si>
  <si>
    <t>三谷</t>
    <rPh sb="0" eb="2">
      <t>ミタニ</t>
    </rPh>
    <phoneticPr fontId="2"/>
  </si>
  <si>
    <t>佳</t>
    <rPh sb="0" eb="1">
      <t>ケイ</t>
    </rPh>
    <phoneticPr fontId="2"/>
  </si>
  <si>
    <t>ミタニ</t>
    <phoneticPr fontId="2"/>
  </si>
  <si>
    <t>ケイ</t>
    <phoneticPr fontId="2"/>
  </si>
  <si>
    <t>廉斗</t>
    <rPh sb="0" eb="1">
      <t>レン</t>
    </rPh>
    <rPh sb="1" eb="2">
      <t>ト</t>
    </rPh>
    <phoneticPr fontId="2"/>
  </si>
  <si>
    <t>レント</t>
    <phoneticPr fontId="2"/>
  </si>
  <si>
    <t>根本</t>
    <rPh sb="0" eb="2">
      <t>ネモト</t>
    </rPh>
    <phoneticPr fontId="2"/>
  </si>
  <si>
    <t>ネモト</t>
    <phoneticPr fontId="2"/>
  </si>
  <si>
    <t>大煌</t>
    <rPh sb="0" eb="1">
      <t>ダイ</t>
    </rPh>
    <rPh sb="1" eb="2">
      <t>コウ</t>
    </rPh>
    <phoneticPr fontId="2"/>
  </si>
  <si>
    <t>ダイキ</t>
    <phoneticPr fontId="2"/>
  </si>
  <si>
    <t>宍倉</t>
    <rPh sb="0" eb="2">
      <t>シシクラ</t>
    </rPh>
    <phoneticPr fontId="2"/>
  </si>
  <si>
    <t>和樹</t>
    <rPh sb="0" eb="2">
      <t>カズキ</t>
    </rPh>
    <phoneticPr fontId="2"/>
  </si>
  <si>
    <t>シシクラ</t>
    <phoneticPr fontId="2"/>
  </si>
  <si>
    <t>イツキ</t>
    <phoneticPr fontId="2"/>
  </si>
  <si>
    <t>梛緒</t>
    <rPh sb="0" eb="1">
      <t>ナギ</t>
    </rPh>
    <rPh sb="1" eb="2">
      <t>オ</t>
    </rPh>
    <phoneticPr fontId="2"/>
  </si>
  <si>
    <t>ナオ</t>
    <phoneticPr fontId="2"/>
  </si>
  <si>
    <t>ミフチ</t>
    <phoneticPr fontId="2"/>
  </si>
  <si>
    <t>杏那</t>
    <rPh sb="0" eb="2">
      <t>アンナ</t>
    </rPh>
    <phoneticPr fontId="2"/>
  </si>
  <si>
    <t>アナ</t>
    <phoneticPr fontId="2"/>
  </si>
  <si>
    <t>八街市立川上小学校</t>
    <rPh sb="0" eb="2">
      <t>ヤチマタ</t>
    </rPh>
    <rPh sb="2" eb="4">
      <t>シリツ</t>
    </rPh>
    <rPh sb="4" eb="6">
      <t>カワカミ</t>
    </rPh>
    <rPh sb="6" eb="9">
      <t>ショウガッコウ</t>
    </rPh>
    <phoneticPr fontId="2"/>
  </si>
  <si>
    <t>印西市立牧の原小学校</t>
    <rPh sb="0" eb="4">
      <t>インザイシリツ</t>
    </rPh>
    <rPh sb="4" eb="5">
      <t>マキ</t>
    </rPh>
    <rPh sb="6" eb="7">
      <t>ハラ</t>
    </rPh>
    <rPh sb="7" eb="10">
      <t>ショウガッコウ</t>
    </rPh>
    <phoneticPr fontId="2"/>
  </si>
  <si>
    <t>向日葵</t>
    <rPh sb="0" eb="3">
      <t>ヒマワリ</t>
    </rPh>
    <phoneticPr fontId="2"/>
  </si>
  <si>
    <t>ヒマリ</t>
    <phoneticPr fontId="2"/>
  </si>
  <si>
    <t>古川</t>
    <rPh sb="0" eb="2">
      <t>フルカワ</t>
    </rPh>
    <phoneticPr fontId="2"/>
  </si>
  <si>
    <t>りん</t>
    <phoneticPr fontId="2"/>
  </si>
  <si>
    <t>フルカワ</t>
    <phoneticPr fontId="2"/>
  </si>
  <si>
    <t>リン</t>
    <phoneticPr fontId="2"/>
  </si>
  <si>
    <t>八街市立朝暘小学校</t>
    <rPh sb="0" eb="2">
      <t>ヤチマタ</t>
    </rPh>
    <rPh sb="2" eb="4">
      <t>シリツ</t>
    </rPh>
    <rPh sb="4" eb="6">
      <t>チョウヨウ</t>
    </rPh>
    <rPh sb="6" eb="9">
      <t>ショウガッコウ</t>
    </rPh>
    <phoneticPr fontId="2"/>
  </si>
  <si>
    <t>髙橋</t>
    <rPh sb="0" eb="2">
      <t>タカハシ</t>
    </rPh>
    <phoneticPr fontId="2"/>
  </si>
  <si>
    <t>麻美</t>
    <rPh sb="0" eb="2">
      <t>アサミ</t>
    </rPh>
    <phoneticPr fontId="2"/>
  </si>
  <si>
    <t>タカハシ</t>
    <phoneticPr fontId="2"/>
  </si>
  <si>
    <t>アサミ</t>
    <phoneticPr fontId="2"/>
  </si>
  <si>
    <t>八街市立朝暘小学校</t>
    <phoneticPr fontId="2"/>
  </si>
  <si>
    <t>自分達のバレーがしたい！しよう！
小さくても全力で立ち向かい、１点でも多く自分達の力で点数を取れるよう頑張ります！</t>
    <rPh sb="0" eb="3">
      <t>ジブンタチ</t>
    </rPh>
    <rPh sb="17" eb="18">
      <t>チイ</t>
    </rPh>
    <rPh sb="22" eb="24">
      <t>ゼンリョク</t>
    </rPh>
    <rPh sb="25" eb="26">
      <t>タ</t>
    </rPh>
    <rPh sb="27" eb="28">
      <t>ム</t>
    </rPh>
    <rPh sb="32" eb="33">
      <t>テン</t>
    </rPh>
    <rPh sb="35" eb="36">
      <t>オオ</t>
    </rPh>
    <rPh sb="37" eb="40">
      <t>ジブンタチ</t>
    </rPh>
    <rPh sb="41" eb="42">
      <t>チカラ</t>
    </rPh>
    <rPh sb="43" eb="45">
      <t>テンスウ</t>
    </rPh>
    <rPh sb="46" eb="47">
      <t>ト</t>
    </rPh>
    <rPh sb="51" eb="53">
      <t>ガンバ</t>
    </rPh>
    <phoneticPr fontId="2"/>
  </si>
  <si>
    <t>T10562499</t>
    <phoneticPr fontId="2"/>
  </si>
  <si>
    <t>佐倉市立佐倉小学校</t>
    <rPh sb="0" eb="4">
      <t>サクラシリツ</t>
    </rPh>
    <rPh sb="4" eb="6">
      <t>サクラ</t>
    </rPh>
    <rPh sb="6" eb="9">
      <t>ショウガッコウ</t>
    </rPh>
    <phoneticPr fontId="2"/>
  </si>
  <si>
    <t>我孫子市立湖北台小学校</t>
    <rPh sb="0" eb="5">
      <t>アビコシリツ</t>
    </rPh>
    <rPh sb="5" eb="8">
      <t>コホクダイ</t>
    </rPh>
    <rPh sb="8" eb="11">
      <t>ショウガッコウ</t>
    </rPh>
    <phoneticPr fontId="2"/>
  </si>
  <si>
    <t>佐倉市立根郷小学校</t>
    <rPh sb="0" eb="2">
      <t>サクラ</t>
    </rPh>
    <rPh sb="2" eb="4">
      <t>シリツ</t>
    </rPh>
    <rPh sb="5" eb="6">
      <t>サト</t>
    </rPh>
    <rPh sb="6" eb="9">
      <t>ショウガッコウ</t>
    </rPh>
    <phoneticPr fontId="2"/>
  </si>
  <si>
    <t>成田市立久住小学校</t>
    <rPh sb="0" eb="2">
      <t>ナリタ</t>
    </rPh>
    <rPh sb="2" eb="4">
      <t>シリツ</t>
    </rPh>
    <rPh sb="4" eb="6">
      <t>クスミ</t>
    </rPh>
    <rPh sb="6" eb="9">
      <t>ショウガッコウ</t>
    </rPh>
    <phoneticPr fontId="2"/>
  </si>
  <si>
    <t>成田市立久住小学校</t>
    <phoneticPr fontId="2"/>
  </si>
  <si>
    <t>山武市立日向小学校</t>
    <rPh sb="0" eb="4">
      <t>サンムシリツ</t>
    </rPh>
    <rPh sb="4" eb="6">
      <t>ヒュウガ</t>
    </rPh>
    <rPh sb="6" eb="9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</si>
</sst>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游ゴシック"/>
      <family val="1"/>
      <charset val="128"/>
    </font>
    <font>
      <sz val="11"/>
      <color rgb="FF000000"/>
      <name val="ＭＳ 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6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8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5" zoomScaleNormal="100" zoomScaleSheetLayoutView="100" workbookViewId="0">
      <selection activeCell="B47" sqref="B47:B4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9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51" ht="14.45" customHeight="1">
      <c r="A2" s="197" t="s">
        <v>120</v>
      </c>
      <c r="B2" s="198"/>
      <c r="C2" s="199" t="s">
        <v>134</v>
      </c>
      <c r="D2" s="200"/>
      <c r="E2" s="200"/>
      <c r="F2" s="200"/>
      <c r="G2" s="200"/>
      <c r="H2" s="200"/>
      <c r="I2" s="201"/>
      <c r="J2" s="84" t="s">
        <v>118</v>
      </c>
      <c r="K2" s="85"/>
      <c r="L2" s="85"/>
      <c r="M2" s="85"/>
      <c r="N2" s="85"/>
      <c r="O2" s="86"/>
      <c r="P2" s="84" t="s">
        <v>96</v>
      </c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96" t="s">
        <v>100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2" t="s">
        <v>121</v>
      </c>
      <c r="B3" s="203"/>
      <c r="C3" s="204" t="s">
        <v>133</v>
      </c>
      <c r="D3" s="205"/>
      <c r="E3" s="205"/>
      <c r="F3" s="205"/>
      <c r="G3" s="205"/>
      <c r="H3" s="205"/>
      <c r="I3" s="206"/>
      <c r="J3" s="81" t="s">
        <v>92</v>
      </c>
      <c r="K3" s="82"/>
      <c r="L3" s="82"/>
      <c r="M3" s="82"/>
      <c r="N3" s="82"/>
      <c r="O3" s="83"/>
      <c r="P3" s="194" t="s">
        <v>135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 t="s">
        <v>117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6" t="s">
        <v>122</v>
      </c>
      <c r="B4" s="97"/>
      <c r="C4" s="88" t="s">
        <v>221</v>
      </c>
      <c r="D4" s="89"/>
      <c r="E4" s="89"/>
      <c r="F4" s="89"/>
      <c r="G4" s="89"/>
      <c r="H4" s="89"/>
      <c r="I4" s="90"/>
      <c r="J4" s="102" t="s">
        <v>116</v>
      </c>
      <c r="K4" s="103"/>
      <c r="L4" s="103"/>
      <c r="M4" s="103"/>
      <c r="N4" s="103"/>
      <c r="O4" s="104"/>
      <c r="P4" s="182" t="s">
        <v>93</v>
      </c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115</v>
      </c>
      <c r="B5" s="99"/>
      <c r="C5" s="91"/>
      <c r="D5" s="92"/>
      <c r="E5" s="92"/>
      <c r="F5" s="92"/>
      <c r="G5" s="92"/>
      <c r="H5" s="92"/>
      <c r="I5" s="93"/>
      <c r="J5" s="133">
        <v>34005</v>
      </c>
      <c r="K5" s="133"/>
      <c r="L5" s="133"/>
      <c r="M5" s="133"/>
      <c r="N5" s="133"/>
      <c r="O5" s="133"/>
      <c r="P5" s="184" t="s">
        <v>136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4" t="s">
        <v>137</v>
      </c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2" t="s">
        <v>106</v>
      </c>
      <c r="D6" s="213"/>
      <c r="E6" s="190" t="s">
        <v>107</v>
      </c>
      <c r="F6" s="191"/>
      <c r="G6" s="87" t="s">
        <v>81</v>
      </c>
      <c r="H6" s="87"/>
      <c r="I6" s="87"/>
      <c r="J6" s="87" t="s">
        <v>2</v>
      </c>
      <c r="K6" s="87"/>
      <c r="L6" s="87"/>
      <c r="M6" s="87" t="s">
        <v>3</v>
      </c>
      <c r="N6" s="87"/>
      <c r="O6" s="87"/>
      <c r="P6" s="183" t="s">
        <v>94</v>
      </c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3" t="s">
        <v>95</v>
      </c>
      <c r="AL6" s="193"/>
      <c r="AM6" s="193"/>
      <c r="AN6" s="193"/>
      <c r="AO6" s="193"/>
      <c r="AP6" s="193"/>
      <c r="AQ6" s="193"/>
      <c r="AR6" s="193"/>
      <c r="AS6" s="193"/>
      <c r="AT6" s="34" t="s">
        <v>123</v>
      </c>
    </row>
    <row r="7" spans="1:51" ht="13.5" customHeight="1">
      <c r="A7" s="55"/>
      <c r="B7" s="54"/>
      <c r="C7" s="128" t="s">
        <v>140</v>
      </c>
      <c r="D7" s="57"/>
      <c r="E7" s="101" t="s">
        <v>141</v>
      </c>
      <c r="F7" s="59"/>
      <c r="G7" s="60">
        <v>667296</v>
      </c>
      <c r="H7" s="60"/>
      <c r="I7" s="60"/>
      <c r="J7" s="60"/>
      <c r="K7" s="60"/>
      <c r="L7" s="60"/>
      <c r="M7" s="60">
        <v>477990</v>
      </c>
      <c r="N7" s="60"/>
      <c r="O7" s="60"/>
      <c r="P7" s="61" t="s">
        <v>7</v>
      </c>
      <c r="Q7" s="62"/>
      <c r="R7" s="100" t="s">
        <v>151</v>
      </c>
      <c r="S7" s="64"/>
      <c r="T7" s="64"/>
      <c r="U7" s="64"/>
      <c r="V7" s="27" t="s">
        <v>8</v>
      </c>
      <c r="W7" s="65" t="s">
        <v>152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35" t="s">
        <v>9</v>
      </c>
      <c r="AL7" s="134" t="s">
        <v>147</v>
      </c>
      <c r="AM7" s="135"/>
      <c r="AN7" s="135"/>
      <c r="AO7" s="135"/>
      <c r="AP7" s="135"/>
      <c r="AQ7" s="135"/>
      <c r="AR7" s="135"/>
      <c r="AS7" s="36" t="s">
        <v>10</v>
      </c>
      <c r="AT7" s="221">
        <v>34</v>
      </c>
    </row>
    <row r="8" spans="1:51" ht="18" customHeight="1">
      <c r="A8" s="55"/>
      <c r="B8" s="54"/>
      <c r="C8" s="126" t="s">
        <v>138</v>
      </c>
      <c r="D8" s="69"/>
      <c r="E8" s="127" t="s">
        <v>139</v>
      </c>
      <c r="F8" s="71"/>
      <c r="G8" s="60"/>
      <c r="H8" s="60"/>
      <c r="I8" s="60"/>
      <c r="J8" s="60"/>
      <c r="K8" s="60"/>
      <c r="L8" s="60"/>
      <c r="M8" s="60"/>
      <c r="N8" s="60"/>
      <c r="O8" s="60"/>
      <c r="P8" s="72" t="s">
        <v>146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136" t="s">
        <v>148</v>
      </c>
      <c r="AL8" s="137"/>
      <c r="AM8" s="137"/>
      <c r="AN8" s="137"/>
      <c r="AO8" s="37" t="s">
        <v>11</v>
      </c>
      <c r="AP8" s="138" t="s">
        <v>149</v>
      </c>
      <c r="AQ8" s="137"/>
      <c r="AR8" s="137"/>
      <c r="AS8" s="139"/>
      <c r="AT8" s="221"/>
    </row>
    <row r="9" spans="1:51" ht="14.45" customHeight="1">
      <c r="A9" s="53" t="s">
        <v>131</v>
      </c>
      <c r="B9" s="54"/>
      <c r="C9" s="128" t="s">
        <v>144</v>
      </c>
      <c r="D9" s="57"/>
      <c r="E9" s="101" t="s">
        <v>145</v>
      </c>
      <c r="F9" s="59"/>
      <c r="G9" s="60">
        <v>22345288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100" t="s">
        <v>150</v>
      </c>
      <c r="S9" s="64"/>
      <c r="T9" s="64"/>
      <c r="U9" s="64"/>
      <c r="V9" s="27" t="s">
        <v>8</v>
      </c>
      <c r="W9" s="65" t="s">
        <v>153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35" t="s">
        <v>124</v>
      </c>
      <c r="AL9" s="134" t="s">
        <v>155</v>
      </c>
      <c r="AM9" s="135"/>
      <c r="AN9" s="135"/>
      <c r="AO9" s="135"/>
      <c r="AP9" s="135"/>
      <c r="AQ9" s="135"/>
      <c r="AR9" s="135"/>
      <c r="AS9" s="36" t="s">
        <v>125</v>
      </c>
      <c r="AT9" s="222">
        <v>31</v>
      </c>
    </row>
    <row r="10" spans="1:51" ht="18" customHeight="1">
      <c r="A10" s="55"/>
      <c r="B10" s="54"/>
      <c r="C10" s="126" t="s">
        <v>142</v>
      </c>
      <c r="D10" s="69"/>
      <c r="E10" s="127" t="s">
        <v>143</v>
      </c>
      <c r="F10" s="71"/>
      <c r="G10" s="60"/>
      <c r="H10" s="60"/>
      <c r="I10" s="60"/>
      <c r="J10" s="60"/>
      <c r="K10" s="60"/>
      <c r="L10" s="60"/>
      <c r="M10" s="60"/>
      <c r="N10" s="60"/>
      <c r="O10" s="60"/>
      <c r="P10" s="72" t="s">
        <v>154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  <c r="AK10" s="136" t="s">
        <v>156</v>
      </c>
      <c r="AL10" s="137"/>
      <c r="AM10" s="137"/>
      <c r="AN10" s="137"/>
      <c r="AO10" s="37" t="s">
        <v>126</v>
      </c>
      <c r="AP10" s="138" t="s">
        <v>157</v>
      </c>
      <c r="AQ10" s="137"/>
      <c r="AR10" s="137"/>
      <c r="AS10" s="139"/>
      <c r="AT10" s="222"/>
    </row>
    <row r="11" spans="1:51" ht="14.45" customHeight="1">
      <c r="A11" s="53" t="s">
        <v>132</v>
      </c>
      <c r="B11" s="54"/>
      <c r="C11" s="56" t="s">
        <v>160</v>
      </c>
      <c r="D11" s="57"/>
      <c r="E11" s="58" t="s">
        <v>161</v>
      </c>
      <c r="F11" s="59"/>
      <c r="G11" s="60">
        <v>22519658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151</v>
      </c>
      <c r="S11" s="64"/>
      <c r="T11" s="64"/>
      <c r="U11" s="64"/>
      <c r="V11" s="27" t="s">
        <v>8</v>
      </c>
      <c r="W11" s="65" t="s">
        <v>152</v>
      </c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  <c r="AK11" s="35" t="s">
        <v>9</v>
      </c>
      <c r="AL11" s="189" t="s">
        <v>155</v>
      </c>
      <c r="AM11" s="135"/>
      <c r="AN11" s="135"/>
      <c r="AO11" s="135"/>
      <c r="AP11" s="135"/>
      <c r="AQ11" s="135"/>
      <c r="AR11" s="135"/>
      <c r="AS11" s="36" t="s">
        <v>10</v>
      </c>
      <c r="AT11" s="222">
        <v>32</v>
      </c>
    </row>
    <row r="12" spans="1:51" ht="18" customHeight="1">
      <c r="A12" s="55"/>
      <c r="B12" s="54"/>
      <c r="C12" s="68" t="s">
        <v>158</v>
      </c>
      <c r="D12" s="69"/>
      <c r="E12" s="70" t="s">
        <v>159</v>
      </c>
      <c r="F12" s="71"/>
      <c r="G12" s="60"/>
      <c r="H12" s="60"/>
      <c r="I12" s="60"/>
      <c r="J12" s="60"/>
      <c r="K12" s="60"/>
      <c r="L12" s="60"/>
      <c r="M12" s="60"/>
      <c r="N12" s="60"/>
      <c r="O12" s="60"/>
      <c r="P12" s="72" t="s">
        <v>162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  <c r="AK12" s="136" t="s">
        <v>163</v>
      </c>
      <c r="AL12" s="137"/>
      <c r="AM12" s="137"/>
      <c r="AN12" s="137"/>
      <c r="AO12" s="37" t="s">
        <v>8</v>
      </c>
      <c r="AP12" s="138" t="s">
        <v>164</v>
      </c>
      <c r="AQ12" s="137"/>
      <c r="AR12" s="137"/>
      <c r="AS12" s="139"/>
      <c r="AT12" s="222"/>
    </row>
    <row r="13" spans="1:51" ht="14.45" customHeight="1">
      <c r="A13" s="55" t="s">
        <v>82</v>
      </c>
      <c r="B13" s="54"/>
      <c r="C13" s="128" t="s">
        <v>167</v>
      </c>
      <c r="D13" s="57"/>
      <c r="E13" s="101" t="s">
        <v>168</v>
      </c>
      <c r="F13" s="59"/>
      <c r="G13" s="60">
        <v>5680443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100" t="s">
        <v>150</v>
      </c>
      <c r="S13" s="64"/>
      <c r="T13" s="64"/>
      <c r="U13" s="64"/>
      <c r="V13" s="27" t="s">
        <v>8</v>
      </c>
      <c r="W13" s="65" t="s">
        <v>169</v>
      </c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K13" s="35" t="s">
        <v>124</v>
      </c>
      <c r="AL13" s="134" t="s">
        <v>155</v>
      </c>
      <c r="AM13" s="135"/>
      <c r="AN13" s="135"/>
      <c r="AO13" s="135"/>
      <c r="AP13" s="135"/>
      <c r="AQ13" s="135"/>
      <c r="AR13" s="135"/>
      <c r="AS13" s="36" t="s">
        <v>125</v>
      </c>
      <c r="AT13" s="222">
        <v>36</v>
      </c>
    </row>
    <row r="14" spans="1:51" ht="18" customHeight="1">
      <c r="A14" s="55"/>
      <c r="B14" s="54"/>
      <c r="C14" s="126" t="s">
        <v>165</v>
      </c>
      <c r="D14" s="69"/>
      <c r="E14" s="127" t="s">
        <v>166</v>
      </c>
      <c r="F14" s="71"/>
      <c r="G14" s="60"/>
      <c r="H14" s="60"/>
      <c r="I14" s="60"/>
      <c r="J14" s="60"/>
      <c r="K14" s="60"/>
      <c r="L14" s="60"/>
      <c r="M14" s="60"/>
      <c r="N14" s="60"/>
      <c r="O14" s="60"/>
      <c r="P14" s="72" t="s">
        <v>170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4"/>
      <c r="AK14" s="136" t="s">
        <v>171</v>
      </c>
      <c r="AL14" s="137"/>
      <c r="AM14" s="137"/>
      <c r="AN14" s="137"/>
      <c r="AO14" s="37" t="s">
        <v>126</v>
      </c>
      <c r="AP14" s="138" t="s">
        <v>172</v>
      </c>
      <c r="AQ14" s="137"/>
      <c r="AR14" s="137"/>
      <c r="AS14" s="139"/>
      <c r="AT14" s="222"/>
    </row>
    <row r="15" spans="1:51" ht="15" customHeight="1">
      <c r="A15" s="55" t="s">
        <v>83</v>
      </c>
      <c r="B15" s="54"/>
      <c r="C15" s="128"/>
      <c r="D15" s="57"/>
      <c r="E15" s="101"/>
      <c r="F15" s="59"/>
      <c r="G15" s="125"/>
      <c r="H15" s="125"/>
      <c r="I15" s="125"/>
      <c r="J15" s="125"/>
      <c r="K15" s="125"/>
      <c r="L15" s="125"/>
      <c r="M15" s="125"/>
      <c r="N15" s="125"/>
      <c r="O15" s="125"/>
      <c r="P15" s="24"/>
      <c r="Q15" s="25"/>
      <c r="R15" s="176"/>
      <c r="S15" s="176"/>
      <c r="T15" s="176"/>
      <c r="U15" s="176"/>
      <c r="V15" s="2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81"/>
      <c r="AK15" s="38"/>
      <c r="AL15" s="169"/>
      <c r="AM15" s="169"/>
      <c r="AN15" s="169"/>
      <c r="AO15" s="169"/>
      <c r="AP15" s="169"/>
      <c r="AQ15" s="169"/>
      <c r="AR15" s="169"/>
      <c r="AS15" s="39"/>
      <c r="AT15" s="223"/>
    </row>
    <row r="16" spans="1:51" ht="18" customHeight="1">
      <c r="A16" s="55"/>
      <c r="B16" s="54"/>
      <c r="C16" s="126"/>
      <c r="D16" s="69"/>
      <c r="E16" s="127"/>
      <c r="F16" s="71"/>
      <c r="G16" s="125"/>
      <c r="H16" s="125"/>
      <c r="I16" s="125"/>
      <c r="J16" s="125"/>
      <c r="K16" s="125"/>
      <c r="L16" s="125"/>
      <c r="M16" s="125"/>
      <c r="N16" s="125"/>
      <c r="O16" s="125"/>
      <c r="P16" s="170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2"/>
      <c r="AK16" s="173"/>
      <c r="AL16" s="174"/>
      <c r="AM16" s="174"/>
      <c r="AN16" s="174"/>
      <c r="AO16" s="40"/>
      <c r="AP16" s="174"/>
      <c r="AQ16" s="174"/>
      <c r="AR16" s="174"/>
      <c r="AS16" s="175"/>
      <c r="AT16" s="223"/>
    </row>
    <row r="17" spans="1:46" ht="15" customHeight="1">
      <c r="A17" s="132" t="s">
        <v>97</v>
      </c>
      <c r="B17" s="54"/>
      <c r="C17" s="128" t="s">
        <v>175</v>
      </c>
      <c r="D17" s="57"/>
      <c r="E17" s="101" t="s">
        <v>176</v>
      </c>
      <c r="F17" s="59"/>
      <c r="G17" s="125"/>
      <c r="H17" s="125"/>
      <c r="I17" s="125"/>
      <c r="J17" s="125"/>
      <c r="K17" s="125"/>
      <c r="L17" s="125"/>
      <c r="M17" s="125"/>
      <c r="N17" s="125"/>
      <c r="O17" s="125"/>
      <c r="P17" s="61" t="s">
        <v>7</v>
      </c>
      <c r="Q17" s="62"/>
      <c r="R17" s="100" t="s">
        <v>177</v>
      </c>
      <c r="S17" s="64"/>
      <c r="T17" s="64"/>
      <c r="U17" s="64"/>
      <c r="V17" s="27" t="s">
        <v>8</v>
      </c>
      <c r="W17" s="65" t="s">
        <v>178</v>
      </c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35" t="s">
        <v>124</v>
      </c>
      <c r="AL17" s="134" t="s">
        <v>155</v>
      </c>
      <c r="AM17" s="135"/>
      <c r="AN17" s="135"/>
      <c r="AO17" s="135"/>
      <c r="AP17" s="135"/>
      <c r="AQ17" s="135"/>
      <c r="AR17" s="135"/>
      <c r="AS17" s="36" t="s">
        <v>125</v>
      </c>
      <c r="AT17" s="222">
        <v>46</v>
      </c>
    </row>
    <row r="18" spans="1:46" ht="18" customHeight="1">
      <c r="A18" s="55"/>
      <c r="B18" s="54"/>
      <c r="C18" s="126" t="s">
        <v>173</v>
      </c>
      <c r="D18" s="69"/>
      <c r="E18" s="127" t="s">
        <v>174</v>
      </c>
      <c r="F18" s="71"/>
      <c r="G18" s="125"/>
      <c r="H18" s="125"/>
      <c r="I18" s="125"/>
      <c r="J18" s="125"/>
      <c r="K18" s="125"/>
      <c r="L18" s="125"/>
      <c r="M18" s="125"/>
      <c r="N18" s="125"/>
      <c r="O18" s="125"/>
      <c r="P18" s="72" t="s">
        <v>179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  <c r="AK18" s="136" t="s">
        <v>180</v>
      </c>
      <c r="AL18" s="137"/>
      <c r="AM18" s="137"/>
      <c r="AN18" s="137"/>
      <c r="AO18" s="37" t="s">
        <v>126</v>
      </c>
      <c r="AP18" s="138" t="s">
        <v>181</v>
      </c>
      <c r="AQ18" s="137"/>
      <c r="AR18" s="137"/>
      <c r="AS18" s="139"/>
      <c r="AT18" s="222"/>
    </row>
    <row r="19" spans="1:46">
      <c r="A19" s="55" t="s">
        <v>0</v>
      </c>
      <c r="B19" s="54"/>
      <c r="C19" s="144" t="str">
        <f>IF(P18="","",P18)</f>
        <v>千葉県東金市日吉台3－18－1</v>
      </c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4" t="str">
        <f>IF(AL17="","",AL17&amp;"-"&amp;AK18&amp;"-"&amp;AP18)</f>
        <v>090-5582-4666</v>
      </c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5">
        <v>90</v>
      </c>
      <c r="D23" s="76"/>
      <c r="E23" s="76">
        <v>5582</v>
      </c>
      <c r="F23" s="76"/>
      <c r="G23" s="76">
        <v>4666</v>
      </c>
      <c r="H23" s="7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4"/>
      <c r="B24" s="95"/>
      <c r="C24" s="77"/>
      <c r="D24" s="78"/>
      <c r="E24" s="78"/>
      <c r="F24" s="78"/>
      <c r="G24" s="78"/>
      <c r="H24" s="7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30" t="s">
        <v>129</v>
      </c>
      <c r="B25" s="129" t="s">
        <v>85</v>
      </c>
      <c r="C25" s="145" t="s">
        <v>104</v>
      </c>
      <c r="D25" s="146"/>
      <c r="E25" s="147" t="s">
        <v>105</v>
      </c>
      <c r="F25" s="148"/>
      <c r="G25" s="129" t="s">
        <v>86</v>
      </c>
      <c r="H25" s="129"/>
      <c r="I25" s="129" t="s">
        <v>87</v>
      </c>
      <c r="J25" s="129"/>
      <c r="K25" s="129"/>
      <c r="L25" s="129"/>
      <c r="M25" s="129" t="s">
        <v>88</v>
      </c>
      <c r="N25" s="129"/>
      <c r="O25" s="129"/>
      <c r="P25" s="196" t="s">
        <v>98</v>
      </c>
      <c r="Q25" s="129"/>
      <c r="R25" s="129"/>
      <c r="S25" s="129"/>
      <c r="T25" s="150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1"/>
      <c r="B26" s="54"/>
      <c r="C26" s="154" t="s">
        <v>102</v>
      </c>
      <c r="D26" s="155"/>
      <c r="E26" s="156" t="s">
        <v>103</v>
      </c>
      <c r="F26" s="157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1"/>
      <c r="U26" s="1"/>
      <c r="V26" s="1"/>
      <c r="W26" s="1"/>
      <c r="X26" s="1"/>
      <c r="Y26" s="140" t="s">
        <v>99</v>
      </c>
      <c r="Z26" s="141"/>
      <c r="AA26" s="141"/>
      <c r="AB26" s="141"/>
      <c r="AC26" s="141"/>
      <c r="AD26" s="141"/>
      <c r="AE26" s="141"/>
      <c r="AF26" s="141"/>
      <c r="AG26" s="1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1">
        <v>1</v>
      </c>
      <c r="B27" s="143" t="s">
        <v>182</v>
      </c>
      <c r="C27" s="128" t="s">
        <v>185</v>
      </c>
      <c r="D27" s="57"/>
      <c r="E27" s="101" t="s">
        <v>186</v>
      </c>
      <c r="F27" s="59"/>
      <c r="G27" s="120">
        <v>6</v>
      </c>
      <c r="H27" s="107"/>
      <c r="I27" s="120" t="s">
        <v>223</v>
      </c>
      <c r="J27" s="106"/>
      <c r="K27" s="106"/>
      <c r="L27" s="107"/>
      <c r="M27" s="111">
        <v>23496187</v>
      </c>
      <c r="N27" s="106"/>
      <c r="O27" s="107"/>
      <c r="P27" s="111">
        <v>140</v>
      </c>
      <c r="Q27" s="106"/>
      <c r="R27" s="106"/>
      <c r="S27" s="106"/>
      <c r="T27" s="112"/>
      <c r="U27" s="1"/>
      <c r="V27" s="1"/>
      <c r="W27" s="1"/>
      <c r="X27" s="1"/>
      <c r="Y27" s="114">
        <v>11</v>
      </c>
      <c r="Z27" s="115"/>
      <c r="AA27" s="115"/>
      <c r="AB27" s="115"/>
      <c r="AC27" s="115"/>
      <c r="AD27" s="115"/>
      <c r="AE27" s="115"/>
      <c r="AF27" s="115"/>
      <c r="AG27" s="116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2"/>
      <c r="B28" s="124"/>
      <c r="C28" s="126" t="s">
        <v>183</v>
      </c>
      <c r="D28" s="69"/>
      <c r="E28" s="127" t="s">
        <v>184</v>
      </c>
      <c r="F28" s="71"/>
      <c r="G28" s="108"/>
      <c r="H28" s="110"/>
      <c r="I28" s="108"/>
      <c r="J28" s="109"/>
      <c r="K28" s="109"/>
      <c r="L28" s="110"/>
      <c r="M28" s="108"/>
      <c r="N28" s="109"/>
      <c r="O28" s="110"/>
      <c r="P28" s="108"/>
      <c r="Q28" s="109"/>
      <c r="R28" s="109"/>
      <c r="S28" s="109"/>
      <c r="T28" s="113"/>
      <c r="U28" s="1"/>
      <c r="V28" s="1"/>
      <c r="W28" s="1"/>
      <c r="X28" s="1"/>
      <c r="Y28" s="117"/>
      <c r="Z28" s="118"/>
      <c r="AA28" s="118"/>
      <c r="AB28" s="118"/>
      <c r="AC28" s="118"/>
      <c r="AD28" s="118"/>
      <c r="AE28" s="118"/>
      <c r="AF28" s="118"/>
      <c r="AG28" s="119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1">
        <v>2</v>
      </c>
      <c r="B29" s="123">
        <v>2</v>
      </c>
      <c r="C29" s="128" t="s">
        <v>189</v>
      </c>
      <c r="D29" s="57"/>
      <c r="E29" s="101" t="s">
        <v>190</v>
      </c>
      <c r="F29" s="59"/>
      <c r="G29" s="120">
        <v>6</v>
      </c>
      <c r="H29" s="107"/>
      <c r="I29" s="120" t="s">
        <v>222</v>
      </c>
      <c r="J29" s="106"/>
      <c r="K29" s="106"/>
      <c r="L29" s="107"/>
      <c r="M29" s="111">
        <v>21475283</v>
      </c>
      <c r="N29" s="106"/>
      <c r="O29" s="107"/>
      <c r="P29" s="111">
        <v>144</v>
      </c>
      <c r="Q29" s="106"/>
      <c r="R29" s="106"/>
      <c r="S29" s="106"/>
      <c r="T29" s="11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6" t="s">
        <v>187</v>
      </c>
      <c r="D30" s="69"/>
      <c r="E30" s="127" t="s">
        <v>188</v>
      </c>
      <c r="F30" s="71"/>
      <c r="G30" s="108"/>
      <c r="H30" s="110"/>
      <c r="I30" s="108"/>
      <c r="J30" s="109"/>
      <c r="K30" s="109"/>
      <c r="L30" s="110"/>
      <c r="M30" s="108"/>
      <c r="N30" s="109"/>
      <c r="O30" s="110"/>
      <c r="P30" s="108"/>
      <c r="Q30" s="109"/>
      <c r="R30" s="109"/>
      <c r="S30" s="109"/>
      <c r="T30" s="11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1">
        <v>3</v>
      </c>
      <c r="B31" s="123">
        <v>3</v>
      </c>
      <c r="C31" s="128" t="s">
        <v>144</v>
      </c>
      <c r="D31" s="57"/>
      <c r="E31" s="101" t="s">
        <v>192</v>
      </c>
      <c r="F31" s="59"/>
      <c r="G31" s="120">
        <v>4</v>
      </c>
      <c r="H31" s="107"/>
      <c r="I31" s="120" t="s">
        <v>227</v>
      </c>
      <c r="J31" s="106"/>
      <c r="K31" s="106"/>
      <c r="L31" s="107"/>
      <c r="M31" s="111">
        <v>21462023</v>
      </c>
      <c r="N31" s="106"/>
      <c r="O31" s="107"/>
      <c r="P31" s="111">
        <v>135</v>
      </c>
      <c r="Q31" s="106"/>
      <c r="R31" s="106"/>
      <c r="S31" s="106"/>
      <c r="T31" s="11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6" t="s">
        <v>142</v>
      </c>
      <c r="D32" s="69"/>
      <c r="E32" s="127" t="s">
        <v>191</v>
      </c>
      <c r="F32" s="71"/>
      <c r="G32" s="108"/>
      <c r="H32" s="110"/>
      <c r="I32" s="108"/>
      <c r="J32" s="109"/>
      <c r="K32" s="109"/>
      <c r="L32" s="110"/>
      <c r="M32" s="108"/>
      <c r="N32" s="109"/>
      <c r="O32" s="110"/>
      <c r="P32" s="108"/>
      <c r="Q32" s="109"/>
      <c r="R32" s="109"/>
      <c r="S32" s="109"/>
      <c r="T32" s="11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1">
        <v>4</v>
      </c>
      <c r="B33" s="123">
        <v>4</v>
      </c>
      <c r="C33" s="128" t="s">
        <v>194</v>
      </c>
      <c r="D33" s="57"/>
      <c r="E33" s="101" t="s">
        <v>196</v>
      </c>
      <c r="F33" s="59"/>
      <c r="G33" s="120">
        <v>6</v>
      </c>
      <c r="H33" s="107"/>
      <c r="I33" s="120" t="s">
        <v>225</v>
      </c>
      <c r="J33" s="106"/>
      <c r="K33" s="106"/>
      <c r="L33" s="107"/>
      <c r="M33" s="111">
        <v>23392540</v>
      </c>
      <c r="N33" s="106"/>
      <c r="O33" s="107"/>
      <c r="P33" s="111">
        <v>140</v>
      </c>
      <c r="Q33" s="106"/>
      <c r="R33" s="106"/>
      <c r="S33" s="106"/>
      <c r="T33" s="112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2"/>
      <c r="B34" s="124"/>
      <c r="C34" s="126" t="s">
        <v>193</v>
      </c>
      <c r="D34" s="69"/>
      <c r="E34" s="127" t="s">
        <v>195</v>
      </c>
      <c r="F34" s="71"/>
      <c r="G34" s="108"/>
      <c r="H34" s="110"/>
      <c r="I34" s="108"/>
      <c r="J34" s="109"/>
      <c r="K34" s="109"/>
      <c r="L34" s="110"/>
      <c r="M34" s="108"/>
      <c r="N34" s="109"/>
      <c r="O34" s="110"/>
      <c r="P34" s="108"/>
      <c r="Q34" s="109"/>
      <c r="R34" s="109"/>
      <c r="S34" s="109"/>
      <c r="T34" s="113"/>
      <c r="U34" s="1"/>
      <c r="V34" s="1"/>
      <c r="W34" s="1"/>
      <c r="X34" s="1"/>
      <c r="Y34" s="140" t="s">
        <v>128</v>
      </c>
      <c r="Z34" s="141"/>
      <c r="AA34" s="141"/>
      <c r="AB34" s="141"/>
      <c r="AC34" s="141"/>
      <c r="AD34" s="141"/>
      <c r="AE34" s="141"/>
      <c r="AF34" s="141"/>
      <c r="AG34" s="1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1">
        <v>5</v>
      </c>
      <c r="B35" s="123">
        <v>5</v>
      </c>
      <c r="C35" s="128" t="s">
        <v>199</v>
      </c>
      <c r="D35" s="57"/>
      <c r="E35" s="101" t="s">
        <v>200</v>
      </c>
      <c r="F35" s="59"/>
      <c r="G35" s="120">
        <v>5</v>
      </c>
      <c r="H35" s="107"/>
      <c r="I35" s="120" t="s">
        <v>224</v>
      </c>
      <c r="J35" s="106"/>
      <c r="K35" s="106"/>
      <c r="L35" s="107"/>
      <c r="M35" s="111">
        <v>23676947</v>
      </c>
      <c r="N35" s="106"/>
      <c r="O35" s="107"/>
      <c r="P35" s="111">
        <v>146</v>
      </c>
      <c r="Q35" s="106"/>
      <c r="R35" s="106"/>
      <c r="S35" s="106"/>
      <c r="T35" s="112"/>
      <c r="U35" s="1"/>
      <c r="V35" s="1"/>
      <c r="W35" s="1"/>
      <c r="X35" s="1"/>
      <c r="Y35" s="207">
        <v>1</v>
      </c>
      <c r="Z35" s="106"/>
      <c r="AA35" s="106"/>
      <c r="AB35" s="106"/>
      <c r="AC35" s="106"/>
      <c r="AD35" s="106"/>
      <c r="AE35" s="106"/>
      <c r="AF35" s="106"/>
      <c r="AG35" s="112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2"/>
      <c r="B36" s="124"/>
      <c r="C36" s="126" t="s">
        <v>197</v>
      </c>
      <c r="D36" s="69"/>
      <c r="E36" s="127" t="s">
        <v>198</v>
      </c>
      <c r="F36" s="71"/>
      <c r="G36" s="108"/>
      <c r="H36" s="110"/>
      <c r="I36" s="108"/>
      <c r="J36" s="109"/>
      <c r="K36" s="109"/>
      <c r="L36" s="110"/>
      <c r="M36" s="108"/>
      <c r="N36" s="109"/>
      <c r="O36" s="110"/>
      <c r="P36" s="108"/>
      <c r="Q36" s="109"/>
      <c r="R36" s="109"/>
      <c r="S36" s="109"/>
      <c r="T36" s="113"/>
      <c r="U36" s="1"/>
      <c r="V36" s="1"/>
      <c r="W36" s="1"/>
      <c r="X36" s="1"/>
      <c r="Y36" s="208"/>
      <c r="Z36" s="209"/>
      <c r="AA36" s="209"/>
      <c r="AB36" s="209"/>
      <c r="AC36" s="209"/>
      <c r="AD36" s="209"/>
      <c r="AE36" s="209"/>
      <c r="AF36" s="209"/>
      <c r="AG36" s="210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1">
        <v>6</v>
      </c>
      <c r="B37" s="123">
        <v>7</v>
      </c>
      <c r="C37" s="128" t="s">
        <v>160</v>
      </c>
      <c r="D37" s="57"/>
      <c r="E37" s="101" t="s">
        <v>202</v>
      </c>
      <c r="F37" s="59"/>
      <c r="G37" s="120">
        <v>3</v>
      </c>
      <c r="H37" s="107"/>
      <c r="I37" s="120" t="s">
        <v>207</v>
      </c>
      <c r="J37" s="106"/>
      <c r="K37" s="106"/>
      <c r="L37" s="107"/>
      <c r="M37" s="111">
        <v>22211453</v>
      </c>
      <c r="N37" s="106"/>
      <c r="O37" s="107"/>
      <c r="P37" s="111">
        <v>128</v>
      </c>
      <c r="Q37" s="106"/>
      <c r="R37" s="106"/>
      <c r="S37" s="106"/>
      <c r="T37" s="11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6" t="s">
        <v>158</v>
      </c>
      <c r="D38" s="69"/>
      <c r="E38" s="127" t="s">
        <v>201</v>
      </c>
      <c r="F38" s="71"/>
      <c r="G38" s="108"/>
      <c r="H38" s="110"/>
      <c r="I38" s="108"/>
      <c r="J38" s="109"/>
      <c r="K38" s="109"/>
      <c r="L38" s="110"/>
      <c r="M38" s="108"/>
      <c r="N38" s="109"/>
      <c r="O38" s="110"/>
      <c r="P38" s="108"/>
      <c r="Q38" s="109"/>
      <c r="R38" s="109"/>
      <c r="S38" s="109"/>
      <c r="T38" s="11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1">
        <v>7</v>
      </c>
      <c r="B39" s="123">
        <v>8</v>
      </c>
      <c r="C39" s="56" t="s">
        <v>203</v>
      </c>
      <c r="D39" s="57"/>
      <c r="E39" s="58" t="s">
        <v>205</v>
      </c>
      <c r="F39" s="59"/>
      <c r="G39" s="105">
        <v>3</v>
      </c>
      <c r="H39" s="107"/>
      <c r="I39" s="105" t="s">
        <v>206</v>
      </c>
      <c r="J39" s="106"/>
      <c r="K39" s="106"/>
      <c r="L39" s="107"/>
      <c r="M39" s="111">
        <v>23243309</v>
      </c>
      <c r="N39" s="106"/>
      <c r="O39" s="107"/>
      <c r="P39" s="111">
        <v>144</v>
      </c>
      <c r="Q39" s="106"/>
      <c r="R39" s="106"/>
      <c r="S39" s="106"/>
      <c r="T39" s="11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6" t="s">
        <v>203</v>
      </c>
      <c r="D40" s="69"/>
      <c r="E40" s="70" t="s">
        <v>204</v>
      </c>
      <c r="F40" s="71"/>
      <c r="G40" s="108"/>
      <c r="H40" s="110"/>
      <c r="I40" s="108"/>
      <c r="J40" s="109"/>
      <c r="K40" s="109"/>
      <c r="L40" s="110"/>
      <c r="M40" s="108"/>
      <c r="N40" s="109"/>
      <c r="O40" s="110"/>
      <c r="P40" s="108"/>
      <c r="Q40" s="109"/>
      <c r="R40" s="109"/>
      <c r="S40" s="109"/>
      <c r="T40" s="11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1">
        <v>8</v>
      </c>
      <c r="B41" s="123">
        <v>9</v>
      </c>
      <c r="C41" s="128" t="s">
        <v>194</v>
      </c>
      <c r="D41" s="57"/>
      <c r="E41" s="101" t="s">
        <v>209</v>
      </c>
      <c r="F41" s="59"/>
      <c r="G41" s="120">
        <v>4</v>
      </c>
      <c r="H41" s="107"/>
      <c r="I41" s="120" t="s">
        <v>226</v>
      </c>
      <c r="J41" s="106"/>
      <c r="K41" s="106"/>
      <c r="L41" s="107"/>
      <c r="M41" s="111">
        <v>23420915</v>
      </c>
      <c r="N41" s="106"/>
      <c r="O41" s="107"/>
      <c r="P41" s="111">
        <v>132</v>
      </c>
      <c r="Q41" s="106"/>
      <c r="R41" s="106"/>
      <c r="S41" s="106"/>
      <c r="T41" s="11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26" t="s">
        <v>193</v>
      </c>
      <c r="D42" s="69"/>
      <c r="E42" s="127" t="s">
        <v>208</v>
      </c>
      <c r="F42" s="71"/>
      <c r="G42" s="108"/>
      <c r="H42" s="110"/>
      <c r="I42" s="108"/>
      <c r="J42" s="109"/>
      <c r="K42" s="109"/>
      <c r="L42" s="110"/>
      <c r="M42" s="108"/>
      <c r="N42" s="109"/>
      <c r="O42" s="110"/>
      <c r="P42" s="108"/>
      <c r="Q42" s="109"/>
      <c r="R42" s="109"/>
      <c r="S42" s="109"/>
      <c r="T42" s="11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1">
        <v>9</v>
      </c>
      <c r="B43" s="123">
        <v>10</v>
      </c>
      <c r="C43" s="56" t="s">
        <v>212</v>
      </c>
      <c r="D43" s="57"/>
      <c r="E43" s="58" t="s">
        <v>213</v>
      </c>
      <c r="F43" s="59"/>
      <c r="G43" s="120">
        <v>3</v>
      </c>
      <c r="H43" s="107"/>
      <c r="I43" s="120" t="s">
        <v>214</v>
      </c>
      <c r="J43" s="106"/>
      <c r="K43" s="106"/>
      <c r="L43" s="107"/>
      <c r="M43" s="111">
        <v>23160514</v>
      </c>
      <c r="N43" s="106"/>
      <c r="O43" s="107"/>
      <c r="P43" s="111">
        <v>134</v>
      </c>
      <c r="Q43" s="106"/>
      <c r="R43" s="106"/>
      <c r="S43" s="106"/>
      <c r="T43" s="11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68" t="s">
        <v>210</v>
      </c>
      <c r="D44" s="69"/>
      <c r="E44" s="70" t="s">
        <v>211</v>
      </c>
      <c r="F44" s="71"/>
      <c r="G44" s="108"/>
      <c r="H44" s="110"/>
      <c r="I44" s="108"/>
      <c r="J44" s="109"/>
      <c r="K44" s="109"/>
      <c r="L44" s="110"/>
      <c r="M44" s="108"/>
      <c r="N44" s="109"/>
      <c r="O44" s="110"/>
      <c r="P44" s="108"/>
      <c r="Q44" s="109"/>
      <c r="R44" s="109"/>
      <c r="S44" s="109"/>
      <c r="T44" s="11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1">
        <v>10</v>
      </c>
      <c r="B45" s="123">
        <v>11</v>
      </c>
      <c r="C45" s="56" t="s">
        <v>217</v>
      </c>
      <c r="D45" s="57"/>
      <c r="E45" s="58" t="s">
        <v>218</v>
      </c>
      <c r="F45" s="59"/>
      <c r="G45" s="120">
        <v>3</v>
      </c>
      <c r="H45" s="107"/>
      <c r="I45" s="105" t="s">
        <v>219</v>
      </c>
      <c r="J45" s="106"/>
      <c r="K45" s="106"/>
      <c r="L45" s="107"/>
      <c r="M45" s="111">
        <v>23517554</v>
      </c>
      <c r="N45" s="106"/>
      <c r="O45" s="107"/>
      <c r="P45" s="111">
        <v>118</v>
      </c>
      <c r="Q45" s="106"/>
      <c r="R45" s="106"/>
      <c r="S45" s="106"/>
      <c r="T45" s="11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68" t="s">
        <v>215</v>
      </c>
      <c r="D46" s="69"/>
      <c r="E46" s="70" t="s">
        <v>216</v>
      </c>
      <c r="F46" s="71"/>
      <c r="G46" s="108"/>
      <c r="H46" s="110"/>
      <c r="I46" s="108"/>
      <c r="J46" s="109"/>
      <c r="K46" s="109"/>
      <c r="L46" s="110"/>
      <c r="M46" s="108"/>
      <c r="N46" s="109"/>
      <c r="O46" s="110"/>
      <c r="P46" s="108"/>
      <c r="Q46" s="109"/>
      <c r="R46" s="109"/>
      <c r="S46" s="109"/>
      <c r="T46" s="11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1">
        <v>11</v>
      </c>
      <c r="B47" s="123"/>
      <c r="C47" s="56"/>
      <c r="D47" s="57"/>
      <c r="E47" s="58"/>
      <c r="F47" s="59"/>
      <c r="G47" s="120"/>
      <c r="H47" s="107"/>
      <c r="I47" s="105"/>
      <c r="J47" s="106"/>
      <c r="K47" s="106"/>
      <c r="L47" s="107"/>
      <c r="M47" s="111"/>
      <c r="N47" s="106"/>
      <c r="O47" s="107"/>
      <c r="P47" s="111"/>
      <c r="Q47" s="106"/>
      <c r="R47" s="106"/>
      <c r="S47" s="106"/>
      <c r="T47" s="11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2"/>
      <c r="B48" s="124"/>
      <c r="C48" s="68"/>
      <c r="D48" s="69"/>
      <c r="E48" s="70"/>
      <c r="F48" s="71"/>
      <c r="G48" s="108"/>
      <c r="H48" s="110"/>
      <c r="I48" s="108"/>
      <c r="J48" s="109"/>
      <c r="K48" s="109"/>
      <c r="L48" s="110"/>
      <c r="M48" s="108"/>
      <c r="N48" s="109"/>
      <c r="O48" s="110"/>
      <c r="P48" s="108"/>
      <c r="Q48" s="109"/>
      <c r="R48" s="109"/>
      <c r="S48" s="109"/>
      <c r="T48" s="11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1">
        <v>12</v>
      </c>
      <c r="B49" s="123"/>
      <c r="C49" s="56"/>
      <c r="D49" s="57"/>
      <c r="E49" s="58"/>
      <c r="F49" s="59"/>
      <c r="G49" s="120"/>
      <c r="H49" s="107"/>
      <c r="I49" s="105"/>
      <c r="J49" s="106"/>
      <c r="K49" s="106"/>
      <c r="L49" s="107"/>
      <c r="M49" s="111"/>
      <c r="N49" s="106"/>
      <c r="O49" s="107"/>
      <c r="P49" s="111"/>
      <c r="Q49" s="106"/>
      <c r="R49" s="106"/>
      <c r="S49" s="106"/>
      <c r="T49" s="1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1"/>
      <c r="B50" s="162"/>
      <c r="C50" s="163"/>
      <c r="D50" s="164"/>
      <c r="E50" s="165"/>
      <c r="F50" s="166"/>
      <c r="G50" s="108"/>
      <c r="H50" s="110"/>
      <c r="I50" s="158"/>
      <c r="J50" s="159"/>
      <c r="K50" s="159"/>
      <c r="L50" s="160"/>
      <c r="M50" s="158"/>
      <c r="N50" s="159"/>
      <c r="O50" s="160"/>
      <c r="P50" s="158"/>
      <c r="Q50" s="159"/>
      <c r="R50" s="159"/>
      <c r="S50" s="159"/>
      <c r="T50" s="18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3"/>
      <c r="C51" s="56"/>
      <c r="D51" s="57"/>
      <c r="E51" s="58"/>
      <c r="F51" s="59"/>
      <c r="G51" s="120"/>
      <c r="H51" s="107"/>
      <c r="I51" s="105"/>
      <c r="J51" s="106"/>
      <c r="K51" s="106"/>
      <c r="L51" s="107"/>
      <c r="M51" s="111"/>
      <c r="N51" s="106"/>
      <c r="O51" s="107"/>
      <c r="P51" s="111"/>
      <c r="Q51" s="106"/>
      <c r="R51" s="106"/>
      <c r="S51" s="106"/>
      <c r="T51" s="1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4"/>
      <c r="C52" s="68"/>
      <c r="D52" s="69"/>
      <c r="E52" s="70"/>
      <c r="F52" s="71"/>
      <c r="G52" s="108"/>
      <c r="H52" s="110"/>
      <c r="I52" s="108"/>
      <c r="J52" s="109"/>
      <c r="K52" s="109"/>
      <c r="L52" s="110"/>
      <c r="M52" s="108"/>
      <c r="N52" s="109"/>
      <c r="O52" s="110"/>
      <c r="P52" s="108"/>
      <c r="Q52" s="109"/>
      <c r="R52" s="109"/>
      <c r="S52" s="109"/>
      <c r="T52" s="1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3"/>
      <c r="C53" s="56"/>
      <c r="D53" s="57"/>
      <c r="E53" s="58"/>
      <c r="F53" s="59"/>
      <c r="G53" s="120"/>
      <c r="H53" s="107"/>
      <c r="I53" s="105"/>
      <c r="J53" s="106"/>
      <c r="K53" s="106"/>
      <c r="L53" s="107"/>
      <c r="M53" s="111"/>
      <c r="N53" s="106"/>
      <c r="O53" s="107"/>
      <c r="P53" s="111"/>
      <c r="Q53" s="106"/>
      <c r="R53" s="106"/>
      <c r="S53" s="106"/>
      <c r="T53" s="112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16"/>
      <c r="C54" s="217"/>
      <c r="D54" s="218"/>
      <c r="E54" s="219"/>
      <c r="F54" s="220"/>
      <c r="G54" s="214"/>
      <c r="H54" s="215"/>
      <c r="I54" s="214"/>
      <c r="J54" s="209"/>
      <c r="K54" s="209"/>
      <c r="L54" s="215"/>
      <c r="M54" s="214"/>
      <c r="N54" s="209"/>
      <c r="O54" s="215"/>
      <c r="P54" s="214"/>
      <c r="Q54" s="209"/>
      <c r="R54" s="209"/>
      <c r="S54" s="209"/>
      <c r="T54" s="210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9" t="s">
        <v>101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50"/>
      <c r="U56" s="2"/>
      <c r="V56" s="177" t="s">
        <v>119</v>
      </c>
      <c r="W56" s="178"/>
      <c r="X56" s="178"/>
      <c r="Y56" s="178"/>
      <c r="Z56" s="178"/>
      <c r="AA56" s="178"/>
      <c r="AB56" s="178"/>
      <c r="AC56" s="178"/>
      <c r="AD56" s="178"/>
      <c r="AE56" s="178"/>
      <c r="AF56" s="179"/>
      <c r="AG56" s="180"/>
      <c r="AH56" s="180"/>
      <c r="AI56" s="180"/>
      <c r="AJ56" s="180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51" t="s">
        <v>220</v>
      </c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3"/>
      <c r="U57" s="2"/>
      <c r="V57" s="224">
        <f>LEN(A57)</f>
        <v>57</v>
      </c>
      <c r="W57" s="225"/>
      <c r="X57" s="225"/>
      <c r="Y57" s="225"/>
      <c r="Z57" s="225"/>
      <c r="AA57" s="225"/>
      <c r="AB57" s="225"/>
      <c r="AC57" s="225"/>
      <c r="AD57" s="225"/>
      <c r="AE57" s="225"/>
      <c r="AF57" s="22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男女混合</v>
      </c>
      <c r="I5" s="9">
        <f>入力!Y27</f>
        <v>11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34005</v>
      </c>
      <c r="B7" s="13" t="str">
        <f>IF(入力!C3="","",入力!C3)</f>
        <v>Hoppers</v>
      </c>
      <c r="C7" s="13" t="str">
        <f>IF(入力!C2="","",入力!C2)</f>
        <v>ホッパーズ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八街</v>
      </c>
      <c r="T7" s="13"/>
      <c r="U7" s="13" t="str">
        <f>IF(入力!C4="","",入力!C4)</f>
        <v>T10562499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伊藤</v>
      </c>
      <c r="D16" s="13" t="str">
        <f>IF(入力!E8="","",入力!E8)</f>
        <v>清</v>
      </c>
      <c r="E16" s="13" t="str">
        <f>IF(入力!C7="","",入力!C7)</f>
        <v>イトウ</v>
      </c>
      <c r="F16" s="13" t="str">
        <f>IF(入力!E7="","",入力!E7)</f>
        <v>キヨシ</v>
      </c>
      <c r="G16" s="13">
        <f>IF(入力!G7="","",入力!G7)</f>
        <v>667296</v>
      </c>
      <c r="H16" s="13" t="str">
        <f>IF(入力!J7="","",入力!J7)</f>
        <v/>
      </c>
      <c r="I16" s="13">
        <f>IF(入力!M7="","",入力!M7)</f>
        <v>477990</v>
      </c>
      <c r="J16" s="13"/>
      <c r="K16" s="13"/>
      <c r="L16" s="13">
        <f>IF(入力!AT7="","",入力!AT7)</f>
        <v>34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1331</v>
      </c>
      <c r="T16" s="13" t="str">
        <f>IF(入力!P8="","",入力!P8)</f>
        <v>千葉県印西市牧之原3-3-65</v>
      </c>
      <c r="U16" s="13" t="str">
        <f>IF(入力!AL7="","",入力!AL7)</f>
        <v>080</v>
      </c>
      <c r="V16" s="13" t="str">
        <f>IF(入力!AK8="","",入力!AK8)</f>
        <v>5099</v>
      </c>
      <c r="W16" s="13" t="str">
        <f>IF(入力!AP8="","",入力!AP8)</f>
        <v>8362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山口</v>
      </c>
      <c r="D17" s="13" t="str">
        <f>IF(入力!E10="","",入力!E10)</f>
        <v>勝菜子</v>
      </c>
      <c r="E17" s="13" t="str">
        <f>IF(入力!C9="","",入力!C9)</f>
        <v>ヤマグチ</v>
      </c>
      <c r="F17" s="13" t="str">
        <f>IF(入力!E9="","",入力!E9)</f>
        <v>カナコ</v>
      </c>
      <c r="G17" s="13">
        <f>IF(入力!G9="","",入力!G9)</f>
        <v>22345288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31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1305</v>
      </c>
      <c r="T17" s="13" t="str">
        <f>IF(入力!P10="","",入力!P10)</f>
        <v>千葉県山武市本須賀2-89</v>
      </c>
      <c r="U17" s="13" t="str">
        <f>IF(入力!AL9="","",入力!AL9)</f>
        <v>090</v>
      </c>
      <c r="V17" s="13" t="str">
        <f>IF(入力!AK10="","",入力!AK10)</f>
        <v>9241</v>
      </c>
      <c r="W17" s="13" t="str">
        <f>IF(入力!AP10="","",入力!AP10)</f>
        <v>5482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粟田</v>
      </c>
      <c r="D18" s="13" t="str">
        <f>IF(入力!E12="","",入力!E12)</f>
        <v>晴香</v>
      </c>
      <c r="E18" s="13" t="str">
        <f>IF(入力!C11="","",入力!C11)</f>
        <v>アワタ</v>
      </c>
      <c r="F18" s="13" t="str">
        <f>IF(入力!E11="","",入力!E11)</f>
        <v>ハルカ</v>
      </c>
      <c r="G18" s="13">
        <f>IF(入力!G11="","",入力!G11)</f>
        <v>22519658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32</v>
      </c>
      <c r="M18" s="13"/>
      <c r="N18" s="13"/>
      <c r="O18" s="13"/>
      <c r="P18" s="13"/>
      <c r="Q18" s="13"/>
      <c r="R18" s="13" t="str">
        <f>IF(入力!R11="","",入力!R11)</f>
        <v>270</v>
      </c>
      <c r="S18" s="13" t="str">
        <f>IF(入力!W11="","",入力!W11)</f>
        <v>1331</v>
      </c>
      <c r="T18" s="13" t="str">
        <f>IF(入力!P12="","",入力!P12)</f>
        <v>千葉県印西市牧之原3-3-94</v>
      </c>
      <c r="U18" s="13" t="str">
        <f>IF(入力!AL11="","",入力!AL11)</f>
        <v>090</v>
      </c>
      <c r="V18" s="13" t="str">
        <f>IF(入力!AK12="","",入力!AK12)</f>
        <v>1612</v>
      </c>
      <c r="W18" s="13" t="str">
        <f>IF(入力!AP12="","",入力!AP12)</f>
        <v>9945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北川</v>
      </c>
      <c r="D20" s="13" t="str">
        <f>IF(入力!E14="","",入力!E14)</f>
        <v>剛一郎</v>
      </c>
      <c r="E20" s="13" t="str">
        <f>IF(入力!C13="","",入力!C13)</f>
        <v>キタガワ</v>
      </c>
      <c r="F20" s="13" t="str">
        <f>IF(入力!E13="","",入力!E13)</f>
        <v>コウイチロウ</v>
      </c>
      <c r="G20" s="13">
        <f>IF(入力!G13="","",入力!G13)</f>
        <v>5680443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36</v>
      </c>
      <c r="M20" s="13"/>
      <c r="N20" s="13"/>
      <c r="O20" s="13"/>
      <c r="P20" s="13"/>
      <c r="Q20" s="13"/>
      <c r="R20" s="13" t="str">
        <f>IF(入力!R13="","",入力!R13)</f>
        <v>289</v>
      </c>
      <c r="S20" s="13" t="str">
        <f>IF(入力!W13="","",入力!W13)</f>
        <v>1115</v>
      </c>
      <c r="T20" s="13" t="str">
        <f>IF(入力!P14="","",入力!P14)</f>
        <v>千葉県八街市八街ほ333-25</v>
      </c>
      <c r="U20" s="13" t="str">
        <f>IF(入力!AL13="","",入力!AL13)</f>
        <v>090</v>
      </c>
      <c r="V20" s="13" t="str">
        <f>IF(入力!AK14="","",入力!AK14)</f>
        <v>5349</v>
      </c>
      <c r="W20" s="13" t="str">
        <f>IF(入力!AP14="","",入力!AP14)</f>
        <v>9712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笠原</v>
      </c>
      <c r="D22" s="13" t="str">
        <f>IF(入力!E18="","",入力!E18)</f>
        <v>利佳</v>
      </c>
      <c r="E22" s="13" t="str">
        <f>IF(入力!C17="","",入力!C17)</f>
        <v>カサハラ</v>
      </c>
      <c r="F22" s="13" t="str">
        <f>IF(入力!E17="","",入力!E17)</f>
        <v>リカ</v>
      </c>
      <c r="G22" s="13"/>
      <c r="H22" s="13"/>
      <c r="I22" s="13"/>
      <c r="J22" s="13"/>
      <c r="K22" s="13"/>
      <c r="L22" s="13">
        <f>IF(入力!AT17="","",入力!AT17)</f>
        <v>46</v>
      </c>
      <c r="M22" s="13"/>
      <c r="N22" s="13">
        <f>IF(入力!C23="","",入力!C23)</f>
        <v>90</v>
      </c>
      <c r="O22" s="13">
        <f>IF(入力!E23="","",入力!E23)</f>
        <v>5582</v>
      </c>
      <c r="P22" s="13">
        <f>IF(入力!G23="","",入力!G23)</f>
        <v>4666</v>
      </c>
      <c r="Q22" s="13"/>
      <c r="R22" s="13" t="str">
        <f>IF(入力!R17="","",入力!R17)</f>
        <v>283</v>
      </c>
      <c r="S22" s="13" t="str">
        <f>IF(入力!W17="","",入力!W17)</f>
        <v>0803</v>
      </c>
      <c r="T22" s="13" t="str">
        <f>IF(入力!P18="","",入力!P18)</f>
        <v>千葉県東金市日吉台3－18－1</v>
      </c>
      <c r="U22" s="13" t="str">
        <f>IF(入力!AL17="","",入力!AL17)</f>
        <v>090</v>
      </c>
      <c r="V22" s="13" t="str">
        <f>IF(入力!AK18="","",入力!AK18)</f>
        <v>5582</v>
      </c>
      <c r="W22" s="13" t="str">
        <f>IF(入力!AP18="","",入力!AP18)</f>
        <v>4666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古谷</v>
      </c>
      <c r="D24" s="51" t="str">
        <f>VLOOKUP($B$51,$A$53:$F$352,4)</f>
        <v>海翔</v>
      </c>
      <c r="E24" s="51" t="str">
        <f>VLOOKUP($B$51,$A$53:$F$352,5)</f>
        <v>フルヤ</v>
      </c>
      <c r="F24" s="51" t="str">
        <f>VLOOKUP($B$51,$A$53:$F$352,6)</f>
        <v>カイト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古谷</v>
      </c>
      <c r="D53" s="13" t="str">
        <f>IF(入力!E28="","",入力!E28)</f>
        <v>海翔</v>
      </c>
      <c r="E53" s="13" t="str">
        <f>IF(入力!C27="","",入力!C27)</f>
        <v>フルヤ</v>
      </c>
      <c r="F53" s="13" t="str">
        <f>IF(入力!E27="","",入力!E27)</f>
        <v>カイト</v>
      </c>
      <c r="G53" s="13">
        <f>IF(入力!M27="","",入力!M27)</f>
        <v>23496187</v>
      </c>
      <c r="H53" s="13" t="str">
        <f>IF(入力!I27="","",入力!I27)</f>
        <v>我孫子市立湖北台小学校</v>
      </c>
      <c r="I53" s="13">
        <f>IF(入力!G27="","",入力!G27)</f>
        <v>6</v>
      </c>
      <c r="J53" s="13">
        <f>IF(入力!P27="","",入力!P27)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三谷</v>
      </c>
      <c r="D54" s="13" t="str">
        <f>IF(入力!E30="","",入力!E30)</f>
        <v>佳</v>
      </c>
      <c r="E54" s="13" t="str">
        <f>IF(入力!C29="","",入力!C29)</f>
        <v>ミタニ</v>
      </c>
      <c r="F54" s="13" t="str">
        <f>IF(入力!E29="","",入力!E29)</f>
        <v>ケイ</v>
      </c>
      <c r="G54" s="13">
        <f>IF(入力!M29="","",入力!M29)</f>
        <v>21475283</v>
      </c>
      <c r="H54" s="13" t="str">
        <f>IF(入力!I29="","",入力!I29)</f>
        <v>佐倉市立佐倉小学校</v>
      </c>
      <c r="I54" s="13">
        <f>IF(入力!G29="","",入力!G29)</f>
        <v>6</v>
      </c>
      <c r="J54" s="13">
        <f>IF(入力!P29="","",入力!P29)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山口</v>
      </c>
      <c r="D55" s="13" t="str">
        <f>IF(入力!E32="","",入力!E32)</f>
        <v>廉斗</v>
      </c>
      <c r="E55" s="13" t="str">
        <f>IF(入力!C31="","",入力!C31)</f>
        <v>ヤマグチ</v>
      </c>
      <c r="F55" s="13" t="str">
        <f>IF(入力!E31="","",入力!E31)</f>
        <v>レント</v>
      </c>
      <c r="G55" s="13">
        <f>IF(入力!M31="","",入力!M31)</f>
        <v>21462023</v>
      </c>
      <c r="H55" s="13" t="str">
        <f>IF(入力!I31="","",入力!I31)</f>
        <v>山武市立日向小学校</v>
      </c>
      <c r="I55" s="13">
        <f>IF(入力!G31="","",入力!G31)</f>
        <v>4</v>
      </c>
      <c r="J55" s="13">
        <f>IF(入力!P31="","",入力!P31)</f>
        <v>135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根本</v>
      </c>
      <c r="D56" s="13" t="str">
        <f>IF(入力!E34="","",入力!E34)</f>
        <v>大煌</v>
      </c>
      <c r="E56" s="13" t="str">
        <f>IF(入力!C33="","",入力!C33)</f>
        <v>ネモト</v>
      </c>
      <c r="F56" s="13" t="str">
        <f>IF(入力!E33="","",入力!E33)</f>
        <v>ダイキ</v>
      </c>
      <c r="G56" s="13">
        <f>IF(入力!M33="","",入力!M33)</f>
        <v>23392540</v>
      </c>
      <c r="H56" s="13" t="str">
        <f>IF(入力!I33="","",入力!I33)</f>
        <v>成田市立久住小学校</v>
      </c>
      <c r="I56" s="13">
        <f>IF(入力!G33="","",入力!G33)</f>
        <v>6</v>
      </c>
      <c r="J56" s="13">
        <f>IF(入力!P33="","",入力!P33)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宍倉</v>
      </c>
      <c r="D57" s="13" t="str">
        <f>IF(入力!E36="","",入力!E36)</f>
        <v>和樹</v>
      </c>
      <c r="E57" s="13" t="str">
        <f>IF(入力!C35="","",入力!C35)</f>
        <v>シシクラ</v>
      </c>
      <c r="F57" s="13" t="str">
        <f>IF(入力!E35="","",入力!E35)</f>
        <v>イツキ</v>
      </c>
      <c r="G57" s="13">
        <f>IF(入力!M35="","",入力!M35)</f>
        <v>23676947</v>
      </c>
      <c r="H57" s="13" t="str">
        <f>IF(入力!I35="","",入力!I35)</f>
        <v>佐倉市立根郷小学校</v>
      </c>
      <c r="I57" s="13">
        <f>IF(入力!G35="","",入力!G35)</f>
        <v>5</v>
      </c>
      <c r="J57" s="13">
        <f>IF(入力!P35="","",入力!P35)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7</v>
      </c>
      <c r="C58" s="13" t="str">
        <f>IF(入力!C38="","",入力!C38)</f>
        <v>粟田</v>
      </c>
      <c r="D58" s="13" t="str">
        <f>IF(入力!E38="","",入力!E38)</f>
        <v>梛緒</v>
      </c>
      <c r="E58" s="13" t="str">
        <f>IF(入力!C37="","",入力!C37)</f>
        <v>アワタ</v>
      </c>
      <c r="F58" s="13" t="str">
        <f>IF(入力!E37="","",入力!E37)</f>
        <v>ナオ</v>
      </c>
      <c r="G58" s="13">
        <f>IF(入力!M37="","",入力!M37)</f>
        <v>22211453</v>
      </c>
      <c r="H58" s="13" t="str">
        <f>IF(入力!I37="","",入力!I37)</f>
        <v>印西市立牧の原小学校</v>
      </c>
      <c r="I58" s="13">
        <f>IF(入力!G37="","",入力!G37)</f>
        <v>3</v>
      </c>
      <c r="J58" s="13">
        <f>IF(入力!P37="","",入力!P37)</f>
        <v>128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8</v>
      </c>
      <c r="C59" s="13" t="str">
        <f>IF(入力!C40="","",入力!C40)</f>
        <v>ミフチ</v>
      </c>
      <c r="D59" s="13" t="str">
        <f>IF(入力!E40="","",入力!E40)</f>
        <v>杏那</v>
      </c>
      <c r="E59" s="13" t="str">
        <f>IF(入力!C39="","",入力!C39)</f>
        <v>ミフチ</v>
      </c>
      <c r="F59" s="13" t="str">
        <f>IF(入力!E39="","",入力!E39)</f>
        <v>アナ</v>
      </c>
      <c r="G59" s="13">
        <f>IF(入力!M39="","",入力!M39)</f>
        <v>23243309</v>
      </c>
      <c r="H59" s="13" t="str">
        <f>IF(入力!I39="","",入力!I39)</f>
        <v>八街市立川上小学校</v>
      </c>
      <c r="I59" s="13">
        <f>IF(入力!G39="","",入力!G39)</f>
        <v>3</v>
      </c>
      <c r="J59" s="13">
        <f>IF(入力!P39="","",入力!P39)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9</v>
      </c>
      <c r="C60" s="13" t="str">
        <f>IF(入力!C42="","",入力!C42)</f>
        <v>根本</v>
      </c>
      <c r="D60" s="13" t="str">
        <f>IF(入力!E42="","",入力!E42)</f>
        <v>向日葵</v>
      </c>
      <c r="E60" s="13" t="str">
        <f>IF(入力!C41="","",入力!C41)</f>
        <v>ネモト</v>
      </c>
      <c r="F60" s="13" t="str">
        <f>IF(入力!E41="","",入力!E41)</f>
        <v>ヒマリ</v>
      </c>
      <c r="G60" s="13">
        <f>IF(入力!M41="","",入力!M41)</f>
        <v>23420915</v>
      </c>
      <c r="H60" s="13" t="str">
        <f>IF(入力!I41="","",入力!I41)</f>
        <v>成田市立久住小学校</v>
      </c>
      <c r="I60" s="13">
        <f>IF(入力!G41="","",入力!G41)</f>
        <v>4</v>
      </c>
      <c r="J60" s="13">
        <f>IF(入力!P41="","",入力!P41)</f>
        <v>132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10</v>
      </c>
      <c r="C61" s="13" t="str">
        <f>IF(入力!C44="","",入力!C44)</f>
        <v>古川</v>
      </c>
      <c r="D61" s="13" t="str">
        <f>IF(入力!E44="","",入力!E44)</f>
        <v>りん</v>
      </c>
      <c r="E61" s="13" t="str">
        <f>IF(入力!C43="","",入力!C43)</f>
        <v>フルカワ</v>
      </c>
      <c r="F61" s="13" t="str">
        <f>IF(入力!E43="","",入力!E43)</f>
        <v>リン</v>
      </c>
      <c r="G61" s="13">
        <f>IF(入力!M43="","",入力!M43)</f>
        <v>23160514</v>
      </c>
      <c r="H61" s="13" t="str">
        <f>IF(入力!I43="","",入力!I43)</f>
        <v>八街市立朝暘小学校</v>
      </c>
      <c r="I61" s="13">
        <f>IF(入力!G43="","",入力!G43)</f>
        <v>3</v>
      </c>
      <c r="J61" s="13">
        <f>IF(入力!P43="","",入力!P43)</f>
        <v>134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11</v>
      </c>
      <c r="C62" s="13" t="str">
        <f>IF(入力!C46="","",入力!C46)</f>
        <v>髙橋</v>
      </c>
      <c r="D62" s="13" t="str">
        <f>IF(入力!E46="","",入力!E46)</f>
        <v>麻美</v>
      </c>
      <c r="E62" s="13" t="str">
        <f>IF(入力!C45="","",入力!C45)</f>
        <v>タカハシ</v>
      </c>
      <c r="F62" s="13" t="str">
        <f>IF(入力!E45="","",入力!E45)</f>
        <v>アサミ</v>
      </c>
      <c r="G62" s="13">
        <f>IF(入力!M45="","",入力!M45)</f>
        <v>23517554</v>
      </c>
      <c r="H62" s="13" t="str">
        <f>IF(入力!I45="","",入力!I45)</f>
        <v>八街市立朝暘小学校</v>
      </c>
      <c r="I62" s="13">
        <f>IF(入力!G45="","",入力!G45)</f>
        <v>3</v>
      </c>
      <c r="J62" s="13">
        <f>IF(入力!P45="","",入力!P45)</f>
        <v>118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2026-04-18T11:53:51Z</dcterms:modified>
</cp:coreProperties>
</file>