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６年度/"/>
    </mc:Choice>
  </mc:AlternateContent>
  <xr:revisionPtr revIDLastSave="7" documentId="8_{2387D646-967B-4FA5-B952-F21B183D2817}" xr6:coauthVersionLast="47" xr6:coauthVersionMax="47" xr10:uidLastSave="{A5BA4874-2D74-4FE0-8AFB-266ECFC2EA26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<sst xmlns="http://schemas.openxmlformats.org/spreadsheetml/2006/main" count="265" uniqueCount="196">
  <si>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</si>
  <si>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</si>
  <si>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</si>
  <si>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</si>
  <si>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</si>
  <si>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</si>
  <si>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</si>
  <si>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</si>
  <si>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</si>
  <si>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</si>
  <si>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</si>
  <si>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</si>
  <si>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</si>
  <si>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</si>
  <si>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</si>
  <si>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</si>
  <si>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</si>
  <si>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</si>
  <si>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</si>
  <si>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</si>
  <si>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</si>
  <si>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</si>
  <si>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</si>
  <si>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</si>
  <si>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</si>
  <si>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</si>
  <si>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</si>
  <si>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</si>
  <si>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</si>
  <si>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</si>
  <si>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</si>
  <si>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</si>
  <si>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</si>
  <si>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</si>
  <si>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</si>
  <si>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</si>
  <si>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</si>
  <si>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</si>
  <si>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</si>
  <si>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</si>
  <si>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</si>
  <si>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</si>
  <si>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</si>
  <si>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</si>
  <si>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</si>
  <si>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</si>
  <si>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</si>
  <si>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</si>
  <si>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</si>
  <si>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</si>
  <si>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</si>
  <si>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</si>
  <si>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</si>
  <si>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</si>
  <si>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</si>
  <si>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</si>
  <si>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</si>
  <si>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</si>
  <si>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</si>
  <si>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</si>
  <si>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</si>
  <si>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</si>
  <si>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</si>
  <si>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</si>
  <si>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</si>
  <si>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</si>
  <si>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</si>
  <si>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</si>
  <si>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</si>
  <si>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</si>
  <si>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</si>
  <si>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</si>
  <si>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</si>
  <si>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</si>
  <si>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</si>
  <si>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</si>
  <si>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</si>
  <si>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</si>
  <si>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</si>
  <si>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</si>
  <si>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</si>
  <si>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</si>
  <si>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</si>
  <si>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</si>
  <si>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</si>
  <si>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</si>
  <si>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</si>
  <si>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</si>
  <si>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</si>
  <si>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</si>
  <si>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</si>
  <si>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</si>
  <si>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</si>
  <si>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</si>
  <si>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</si>
  <si>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</si>
  <si>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</si>
  <si>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</si>
  <si>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</si>
  <si>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</si>
  <si>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</si>
  <si>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</si>
  <si>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</si>
  <si>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</si>
  <si>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</si>
  <si>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</si>
  <si>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</si>
  <si>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</si>
  <si>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</si>
  <si>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</si>
  <si>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</si>
  <si>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</si>
  <si>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</si>
  <si>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</si>
  <si>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</si>
  <si>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</si>
  <si>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</si>
  <si>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</si>
  <si>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</si>
  <si>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</si>
  <si>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</si>
  <si>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</si>
  <si>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</si>
  <si>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</si>
  <si>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</si>
  <si>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</si>
  <si>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</si>
  <si>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</si>
  <si>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</si>
  <si>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</si>
  <si>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</si>
  <si>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</si>
  <si>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八千代台VBC</t>
    <rPh sb="0" eb="4">
      <t>ヤチヨダイ</t>
    </rPh>
    <phoneticPr fontId="2"/>
  </si>
  <si>
    <t>やちよだいバレーボールクラブ</t>
    <phoneticPr fontId="2"/>
  </si>
  <si>
    <t>八千代市</t>
    <rPh sb="0" eb="4">
      <t>ヤチヨシ</t>
    </rPh>
    <phoneticPr fontId="2"/>
  </si>
  <si>
    <t>京成本</t>
    <rPh sb="0" eb="3">
      <t>ケイセイホン</t>
    </rPh>
    <phoneticPr fontId="2"/>
  </si>
  <si>
    <t>八千代台</t>
    <rPh sb="0" eb="4">
      <t>ヤチヨダイ</t>
    </rPh>
    <phoneticPr fontId="2"/>
  </si>
  <si>
    <t>会田</t>
    <rPh sb="0" eb="2">
      <t>アイダ</t>
    </rPh>
    <phoneticPr fontId="2"/>
  </si>
  <si>
    <t>智美</t>
    <rPh sb="0" eb="2">
      <t>サトミ</t>
    </rPh>
    <phoneticPr fontId="2"/>
  </si>
  <si>
    <t>アイダ</t>
    <phoneticPr fontId="2"/>
  </si>
  <si>
    <t>サトミ</t>
    <phoneticPr fontId="2"/>
  </si>
  <si>
    <t>435043132・430061781</t>
    <phoneticPr fontId="2"/>
  </si>
  <si>
    <t>276</t>
    <phoneticPr fontId="2"/>
  </si>
  <si>
    <t>0031</t>
    <phoneticPr fontId="2"/>
  </si>
  <si>
    <t>八千代市八千代台北9-12-6</t>
    <rPh sb="0" eb="4">
      <t>ヤチヨシ</t>
    </rPh>
    <rPh sb="4" eb="8">
      <t>ヤチヨダイ</t>
    </rPh>
    <rPh sb="8" eb="9">
      <t>キタ</t>
    </rPh>
    <phoneticPr fontId="2"/>
  </si>
  <si>
    <t>090</t>
    <phoneticPr fontId="2"/>
  </si>
  <si>
    <t>5527</t>
    <phoneticPr fontId="2"/>
  </si>
  <si>
    <t>3208</t>
    <phoneticPr fontId="2"/>
  </si>
  <si>
    <t>橋本</t>
    <rPh sb="0" eb="2">
      <t>ハシモト</t>
    </rPh>
    <phoneticPr fontId="2"/>
  </si>
  <si>
    <t>ハシモト</t>
    <phoneticPr fontId="2"/>
  </si>
  <si>
    <t>カズヒロ</t>
    <phoneticPr fontId="2"/>
  </si>
  <si>
    <t>和浩</t>
    <rPh sb="0" eb="2">
      <t>カズヒロ</t>
    </rPh>
    <phoneticPr fontId="2"/>
  </si>
  <si>
    <t>0046</t>
    <phoneticPr fontId="2"/>
  </si>
  <si>
    <t>キノシタ</t>
    <phoneticPr fontId="2"/>
  </si>
  <si>
    <t>木下</t>
    <rPh sb="0" eb="2">
      <t>キノシタ</t>
    </rPh>
    <phoneticPr fontId="2"/>
  </si>
  <si>
    <t>コボリ</t>
    <phoneticPr fontId="2"/>
  </si>
  <si>
    <t>小堀</t>
    <rPh sb="0" eb="2">
      <t>コボリ</t>
    </rPh>
    <phoneticPr fontId="2"/>
  </si>
  <si>
    <t>トリコシ</t>
    <phoneticPr fontId="2"/>
  </si>
  <si>
    <t>鳥越</t>
    <rPh sb="0" eb="2">
      <t>トリコシ</t>
    </rPh>
    <phoneticPr fontId="2"/>
  </si>
  <si>
    <t>ニシノ</t>
    <phoneticPr fontId="2"/>
  </si>
  <si>
    <t>西野</t>
    <rPh sb="0" eb="2">
      <t>ニシノ</t>
    </rPh>
    <phoneticPr fontId="2"/>
  </si>
  <si>
    <t>ナカイ</t>
    <phoneticPr fontId="2"/>
  </si>
  <si>
    <t>中井</t>
    <rPh sb="0" eb="2">
      <t>ナカイ</t>
    </rPh>
    <phoneticPr fontId="2"/>
  </si>
  <si>
    <t>コヤブ</t>
    <phoneticPr fontId="2"/>
  </si>
  <si>
    <t>小藪</t>
    <rPh sb="0" eb="2">
      <t>コヤブ</t>
    </rPh>
    <phoneticPr fontId="2"/>
  </si>
  <si>
    <t>カワチ</t>
    <phoneticPr fontId="2"/>
  </si>
  <si>
    <t>河地</t>
    <rPh sb="0" eb="2">
      <t>カワチ</t>
    </rPh>
    <phoneticPr fontId="2"/>
  </si>
  <si>
    <t>ヨウジ</t>
    <phoneticPr fontId="2"/>
  </si>
  <si>
    <t>陽路</t>
    <rPh sb="0" eb="2">
      <t>ヨウジ</t>
    </rPh>
    <phoneticPr fontId="2"/>
  </si>
  <si>
    <t>マキ</t>
    <phoneticPr fontId="2"/>
  </si>
  <si>
    <t>茉紀</t>
    <rPh sb="0" eb="2">
      <t>マキ</t>
    </rPh>
    <phoneticPr fontId="2"/>
  </si>
  <si>
    <t>コウキ</t>
    <phoneticPr fontId="2"/>
  </si>
  <si>
    <t>鴻輝</t>
    <rPh sb="0" eb="1">
      <t>コウ</t>
    </rPh>
    <rPh sb="1" eb="2">
      <t>キ</t>
    </rPh>
    <phoneticPr fontId="2"/>
  </si>
  <si>
    <t>リナ</t>
    <phoneticPr fontId="2"/>
  </si>
  <si>
    <t>里菜</t>
    <rPh sb="0" eb="2">
      <t>リナ</t>
    </rPh>
    <phoneticPr fontId="2"/>
  </si>
  <si>
    <t>サクラ</t>
    <phoneticPr fontId="2"/>
  </si>
  <si>
    <t>咲良</t>
    <rPh sb="0" eb="2">
      <t>サクラ</t>
    </rPh>
    <phoneticPr fontId="2"/>
  </si>
  <si>
    <t>タスケ</t>
    <phoneticPr fontId="2"/>
  </si>
  <si>
    <t>助</t>
    <rPh sb="0" eb="1">
      <t>タス</t>
    </rPh>
    <phoneticPr fontId="2"/>
  </si>
  <si>
    <t>ショウタ</t>
    <phoneticPr fontId="2"/>
  </si>
  <si>
    <t>祥太</t>
    <rPh sb="0" eb="2">
      <t>ショウタ</t>
    </rPh>
    <phoneticPr fontId="2"/>
  </si>
  <si>
    <t>ナオ</t>
    <phoneticPr fontId="2"/>
  </si>
  <si>
    <t>奈央</t>
    <rPh sb="0" eb="2">
      <t>ナオ</t>
    </rPh>
    <phoneticPr fontId="2"/>
  </si>
  <si>
    <t>キッペイ</t>
    <phoneticPr fontId="2"/>
  </si>
  <si>
    <t>桔平</t>
    <rPh sb="0" eb="2">
      <t>キッペイ</t>
    </rPh>
    <phoneticPr fontId="2"/>
  </si>
  <si>
    <t>①</t>
    <phoneticPr fontId="2"/>
  </si>
  <si>
    <t>佐倉市立間野台小学校</t>
    <rPh sb="0" eb="4">
      <t>サクラシリツ</t>
    </rPh>
    <rPh sb="4" eb="10">
      <t>マノダイショウガッコウ</t>
    </rPh>
    <phoneticPr fontId="2"/>
  </si>
  <si>
    <t>八千代市立八千代台東小学校</t>
    <rPh sb="0" eb="5">
      <t>ヤチヨシリツ</t>
    </rPh>
    <rPh sb="5" eb="9">
      <t>ヤチヨダイ</t>
    </rPh>
    <rPh sb="9" eb="10">
      <t>ヒガシ</t>
    </rPh>
    <rPh sb="10" eb="13">
      <t>ショウガッコウ</t>
    </rPh>
    <phoneticPr fontId="2"/>
  </si>
  <si>
    <t>八千代市立八千代台小学校</t>
    <rPh sb="0" eb="5">
      <t>ヤチヨシリツ</t>
    </rPh>
    <rPh sb="5" eb="9">
      <t>ヤチヨダイ</t>
    </rPh>
    <rPh sb="9" eb="12">
      <t>ショウガッコウ</t>
    </rPh>
    <phoneticPr fontId="2"/>
  </si>
  <si>
    <t>八千代市立新木戸小学校</t>
    <rPh sb="0" eb="5">
      <t>ヤチヨシリツ</t>
    </rPh>
    <rPh sb="5" eb="6">
      <t>シン</t>
    </rPh>
    <rPh sb="6" eb="8">
      <t>キド</t>
    </rPh>
    <rPh sb="8" eb="11">
      <t>ショウガッコウ</t>
    </rPh>
    <phoneticPr fontId="2"/>
  </si>
  <si>
    <t>八千代市立西高津小学校</t>
    <rPh sb="0" eb="5">
      <t>ヤチヨシリツ</t>
    </rPh>
    <rPh sb="5" eb="8">
      <t>ニシタカツ</t>
    </rPh>
    <rPh sb="8" eb="11">
      <t>ショウガッコウ</t>
    </rPh>
    <phoneticPr fontId="2"/>
  </si>
  <si>
    <t>八千代市立大和田南小学校</t>
    <rPh sb="0" eb="5">
      <t>ヤチヨシリツ</t>
    </rPh>
    <rPh sb="5" eb="12">
      <t>オオワダミナミショウガッコウ</t>
    </rPh>
    <phoneticPr fontId="2"/>
  </si>
  <si>
    <t>八千代市大和田新田1075-166</t>
    <rPh sb="0" eb="4">
      <t>ヤチヨシ</t>
    </rPh>
    <rPh sb="4" eb="9">
      <t>オオワダシンデン</t>
    </rPh>
    <phoneticPr fontId="2"/>
  </si>
  <si>
    <t>5225</t>
    <phoneticPr fontId="2"/>
  </si>
  <si>
    <t>0849</t>
    <phoneticPr fontId="2"/>
  </si>
  <si>
    <t>念願の県大会に出場し目標がレベルアップ！ゲームキャプテン木下・副キャプテン小堀・八千代台VBCのチームキャプテン鳥越が中心となって元気いっぱいのチームを引っ張ります！ボールを繋ぎ、メンバーみんなの心を繋いで、県大会でも勝利をつかめ！！</t>
    <rPh sb="0" eb="2">
      <t>ネンガン</t>
    </rPh>
    <rPh sb="3" eb="6">
      <t>ケンタイカイ</t>
    </rPh>
    <rPh sb="7" eb="9">
      <t>シュツジョウ</t>
    </rPh>
    <rPh sb="10" eb="12">
      <t>モクヒョウ</t>
    </rPh>
    <rPh sb="28" eb="30">
      <t>キノシタ</t>
    </rPh>
    <rPh sb="31" eb="32">
      <t>フク</t>
    </rPh>
    <rPh sb="37" eb="39">
      <t>コボリ</t>
    </rPh>
    <rPh sb="40" eb="44">
      <t>ヤチヨダイ</t>
    </rPh>
    <rPh sb="56" eb="58">
      <t>トリコシ</t>
    </rPh>
    <rPh sb="59" eb="61">
      <t>チュウシン</t>
    </rPh>
    <rPh sb="65" eb="67">
      <t>ゲンキ</t>
    </rPh>
    <rPh sb="76" eb="77">
      <t>ヒ</t>
    </rPh>
    <rPh sb="78" eb="79">
      <t>パ</t>
    </rPh>
    <rPh sb="87" eb="88">
      <t>ツナ</t>
    </rPh>
    <rPh sb="98" eb="99">
      <t>ココロ</t>
    </rPh>
    <rPh sb="100" eb="101">
      <t>ツナ</t>
    </rPh>
    <rPh sb="104" eb="107">
      <t>ケンタイカイ</t>
    </rPh>
    <rPh sb="109" eb="111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</si>
</sst>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9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AN32" sqref="AN3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2" t="s">
        <v>93</v>
      </c>
      <c r="K3" s="223"/>
      <c r="L3" s="223"/>
      <c r="M3" s="223"/>
      <c r="N3" s="223"/>
      <c r="O3" s="224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4" t="s">
        <v>123</v>
      </c>
      <c r="B4" s="235"/>
      <c r="C4" s="227" t="s">
        <v>141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34007</v>
      </c>
      <c r="K5" s="203"/>
      <c r="L5" s="203"/>
      <c r="M5" s="203"/>
      <c r="N5" s="203"/>
      <c r="O5" s="203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0"/>
      <c r="C7" s="148" t="s">
        <v>139</v>
      </c>
      <c r="D7" s="110"/>
      <c r="E7" s="149" t="s">
        <v>140</v>
      </c>
      <c r="F7" s="111"/>
      <c r="G7" s="205">
        <v>507374491</v>
      </c>
      <c r="H7" s="205"/>
      <c r="I7" s="205"/>
      <c r="J7" s="205">
        <v>18472</v>
      </c>
      <c r="K7" s="205"/>
      <c r="L7" s="205"/>
      <c r="M7" s="205">
        <v>428557</v>
      </c>
      <c r="N7" s="205"/>
      <c r="O7" s="205"/>
      <c r="P7" s="178" t="s">
        <v>7</v>
      </c>
      <c r="Q7" s="179"/>
      <c r="R7" s="142" t="s">
        <v>142</v>
      </c>
      <c r="S7" s="143"/>
      <c r="T7" s="143"/>
      <c r="U7" s="143"/>
      <c r="V7" s="27" t="s">
        <v>8</v>
      </c>
      <c r="W7" s="131" t="s">
        <v>143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59</v>
      </c>
    </row>
    <row r="8" spans="1:51" ht="18" customHeight="1">
      <c r="A8" s="74"/>
      <c r="B8" s="140"/>
      <c r="C8" s="150" t="s">
        <v>137</v>
      </c>
      <c r="D8" s="113"/>
      <c r="E8" s="151" t="s">
        <v>138</v>
      </c>
      <c r="F8" s="114"/>
      <c r="G8" s="205"/>
      <c r="H8" s="205"/>
      <c r="I8" s="205"/>
      <c r="J8" s="205"/>
      <c r="K8" s="205"/>
      <c r="L8" s="205"/>
      <c r="M8" s="205"/>
      <c r="N8" s="205"/>
      <c r="O8" s="205"/>
      <c r="P8" s="134" t="s">
        <v>144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149</v>
      </c>
      <c r="D9" s="110"/>
      <c r="E9" s="149" t="s">
        <v>150</v>
      </c>
      <c r="F9" s="111"/>
      <c r="G9" s="205">
        <v>500375791</v>
      </c>
      <c r="H9" s="205"/>
      <c r="I9" s="205"/>
      <c r="J9" s="205"/>
      <c r="K9" s="205"/>
      <c r="L9" s="205"/>
      <c r="M9" s="205">
        <v>515820</v>
      </c>
      <c r="N9" s="205"/>
      <c r="O9" s="205"/>
      <c r="P9" s="178" t="s">
        <v>7</v>
      </c>
      <c r="Q9" s="179"/>
      <c r="R9" s="142" t="s">
        <v>142</v>
      </c>
      <c r="S9" s="143"/>
      <c r="T9" s="143"/>
      <c r="U9" s="143"/>
      <c r="V9" s="27" t="s">
        <v>8</v>
      </c>
      <c r="W9" s="131" t="s">
        <v>152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145</v>
      </c>
      <c r="AM9" s="60"/>
      <c r="AN9" s="60"/>
      <c r="AO9" s="60"/>
      <c r="AP9" s="60"/>
      <c r="AQ9" s="60"/>
      <c r="AR9" s="60"/>
      <c r="AS9" s="36" t="s">
        <v>126</v>
      </c>
      <c r="AT9" s="54">
        <v>39</v>
      </c>
    </row>
    <row r="10" spans="1:51" ht="18" customHeight="1">
      <c r="A10" s="74"/>
      <c r="B10" s="140"/>
      <c r="C10" s="150" t="s">
        <v>148</v>
      </c>
      <c r="D10" s="113"/>
      <c r="E10" s="151" t="s">
        <v>151</v>
      </c>
      <c r="F10" s="114"/>
      <c r="G10" s="205"/>
      <c r="H10" s="205"/>
      <c r="I10" s="205"/>
      <c r="J10" s="205"/>
      <c r="K10" s="205"/>
      <c r="L10" s="205"/>
      <c r="M10" s="205"/>
      <c r="N10" s="205"/>
      <c r="O10" s="205"/>
      <c r="P10" s="134" t="s">
        <v>192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193</v>
      </c>
      <c r="AL10" s="62"/>
      <c r="AM10" s="62"/>
      <c r="AN10" s="62"/>
      <c r="AO10" s="37" t="s">
        <v>127</v>
      </c>
      <c r="AP10" s="63" t="s">
        <v>194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09"/>
      <c r="D11" s="110"/>
      <c r="E11" s="110"/>
      <c r="F11" s="111"/>
      <c r="G11" s="205"/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3"/>
      <c r="S11" s="143"/>
      <c r="T11" s="143"/>
      <c r="U11" s="143"/>
      <c r="V11" s="27" t="s">
        <v>8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0"/>
      <c r="C12" s="112"/>
      <c r="D12" s="113"/>
      <c r="E12" s="113"/>
      <c r="F12" s="114"/>
      <c r="G12" s="205"/>
      <c r="H12" s="205"/>
      <c r="I12" s="205"/>
      <c r="J12" s="205"/>
      <c r="K12" s="205"/>
      <c r="L12" s="205"/>
      <c r="M12" s="205"/>
      <c r="N12" s="205"/>
      <c r="O12" s="205"/>
      <c r="P12" s="152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53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139</v>
      </c>
      <c r="D13" s="110"/>
      <c r="E13" s="149" t="s">
        <v>140</v>
      </c>
      <c r="F13" s="111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0"/>
      <c r="C14" s="150" t="s">
        <v>137</v>
      </c>
      <c r="D14" s="113"/>
      <c r="E14" s="151" t="s">
        <v>138</v>
      </c>
      <c r="F14" s="114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0"/>
      <c r="C15" s="148" t="s">
        <v>139</v>
      </c>
      <c r="D15" s="110"/>
      <c r="E15" s="110" t="s">
        <v>140</v>
      </c>
      <c r="F15" s="111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2" t="s">
        <v>142</v>
      </c>
      <c r="S15" s="143"/>
      <c r="T15" s="143"/>
      <c r="U15" s="143"/>
      <c r="V15" s="27" t="s">
        <v>8</v>
      </c>
      <c r="W15" s="131" t="s">
        <v>143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145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0"/>
      <c r="C16" s="112" t="s">
        <v>137</v>
      </c>
      <c r="D16" s="113"/>
      <c r="E16" s="113" t="s">
        <v>138</v>
      </c>
      <c r="F16" s="114"/>
      <c r="G16" s="208"/>
      <c r="H16" s="208"/>
      <c r="I16" s="208"/>
      <c r="J16" s="208"/>
      <c r="K16" s="208"/>
      <c r="L16" s="208"/>
      <c r="M16" s="208"/>
      <c r="N16" s="208"/>
      <c r="O16" s="208"/>
      <c r="P16" s="134" t="s">
        <v>144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146</v>
      </c>
      <c r="AL16" s="62"/>
      <c r="AM16" s="62"/>
      <c r="AN16" s="62"/>
      <c r="AO16" s="37" t="s">
        <v>127</v>
      </c>
      <c r="AP16" s="63" t="s">
        <v>147</v>
      </c>
      <c r="AQ16" s="62"/>
      <c r="AR16" s="62"/>
      <c r="AS16" s="64"/>
      <c r="AT16" s="54"/>
    </row>
    <row r="17" spans="1:46">
      <c r="A17" s="74" t="s">
        <v>0</v>
      </c>
      <c r="B17" s="140"/>
      <c r="C17" s="196" t="str">
        <f>IF(P16="","",P16)</f>
        <v>八千代市八千代台北9-12-6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6" t="str">
        <f>IF(AL15="","",AL15&amp;"-"&amp;AK16&amp;"-"&amp;AP16)</f>
        <v>090-5527-3208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8"/>
      <c r="D21" s="210"/>
      <c r="E21" s="210"/>
      <c r="F21" s="210"/>
      <c r="G21" s="210"/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6" t="s">
        <v>130</v>
      </c>
      <c r="B23" s="138" t="s">
        <v>86</v>
      </c>
      <c r="C23" s="197" t="s">
        <v>105</v>
      </c>
      <c r="D23" s="198"/>
      <c r="E23" s="199" t="s">
        <v>106</v>
      </c>
      <c r="F23" s="200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7"/>
      <c r="B24" s="140"/>
      <c r="C24" s="186" t="s">
        <v>103</v>
      </c>
      <c r="D24" s="187"/>
      <c r="E24" s="188" t="s">
        <v>104</v>
      </c>
      <c r="F24" s="189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202" t="s">
        <v>185</v>
      </c>
      <c r="C25" s="148" t="s">
        <v>153</v>
      </c>
      <c r="D25" s="110"/>
      <c r="E25" s="149" t="s">
        <v>167</v>
      </c>
      <c r="F25" s="111"/>
      <c r="G25" s="97">
        <v>5</v>
      </c>
      <c r="H25" s="98"/>
      <c r="I25" s="201" t="s">
        <v>186</v>
      </c>
      <c r="J25" s="101"/>
      <c r="K25" s="101"/>
      <c r="L25" s="98"/>
      <c r="M25" s="97">
        <v>521688220</v>
      </c>
      <c r="N25" s="101"/>
      <c r="O25" s="98"/>
      <c r="P25" s="97">
        <v>157</v>
      </c>
      <c r="Q25" s="101"/>
      <c r="R25" s="101"/>
      <c r="S25" s="101"/>
      <c r="T25" s="103"/>
      <c r="U25" s="1"/>
      <c r="V25" s="1"/>
      <c r="W25" s="1"/>
      <c r="X25" s="1"/>
      <c r="Y25" s="212">
        <v>8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154</v>
      </c>
      <c r="D26" s="113"/>
      <c r="E26" s="151" t="s">
        <v>168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155</v>
      </c>
      <c r="D27" s="110"/>
      <c r="E27" s="149" t="s">
        <v>169</v>
      </c>
      <c r="F27" s="111"/>
      <c r="G27" s="97">
        <v>5</v>
      </c>
      <c r="H27" s="98"/>
      <c r="I27" s="201" t="s">
        <v>187</v>
      </c>
      <c r="J27" s="101"/>
      <c r="K27" s="101"/>
      <c r="L27" s="98"/>
      <c r="M27" s="97">
        <v>523080114</v>
      </c>
      <c r="N27" s="101"/>
      <c r="O27" s="98"/>
      <c r="P27" s="97">
        <v>155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156</v>
      </c>
      <c r="D28" s="113"/>
      <c r="E28" s="151" t="s">
        <v>170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48" t="s">
        <v>157</v>
      </c>
      <c r="D29" s="110"/>
      <c r="E29" s="149" t="s">
        <v>171</v>
      </c>
      <c r="F29" s="111"/>
      <c r="G29" s="97">
        <v>5</v>
      </c>
      <c r="H29" s="98"/>
      <c r="I29" s="201" t="s">
        <v>189</v>
      </c>
      <c r="J29" s="101"/>
      <c r="K29" s="101"/>
      <c r="L29" s="98"/>
      <c r="M29" s="97">
        <v>523080145</v>
      </c>
      <c r="N29" s="101"/>
      <c r="O29" s="98"/>
      <c r="P29" s="97">
        <v>158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158</v>
      </c>
      <c r="D30" s="113"/>
      <c r="E30" s="151" t="s">
        <v>172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149</v>
      </c>
      <c r="D31" s="110"/>
      <c r="E31" s="149" t="s">
        <v>173</v>
      </c>
      <c r="F31" s="111"/>
      <c r="G31" s="97">
        <v>4</v>
      </c>
      <c r="H31" s="98"/>
      <c r="I31" s="201" t="s">
        <v>190</v>
      </c>
      <c r="J31" s="101"/>
      <c r="K31" s="101"/>
      <c r="L31" s="98"/>
      <c r="M31" s="97">
        <v>521245461</v>
      </c>
      <c r="N31" s="101"/>
      <c r="O31" s="98"/>
      <c r="P31" s="97">
        <v>150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148</v>
      </c>
      <c r="D32" s="113"/>
      <c r="E32" s="151" t="s">
        <v>174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159</v>
      </c>
      <c r="D33" s="110"/>
      <c r="E33" s="149" t="s">
        <v>175</v>
      </c>
      <c r="F33" s="111"/>
      <c r="G33" s="97">
        <v>3</v>
      </c>
      <c r="H33" s="98"/>
      <c r="I33" s="201" t="s">
        <v>191</v>
      </c>
      <c r="J33" s="101"/>
      <c r="K33" s="101"/>
      <c r="L33" s="98"/>
      <c r="M33" s="97">
        <v>522119655</v>
      </c>
      <c r="N33" s="101"/>
      <c r="O33" s="98"/>
      <c r="P33" s="97">
        <v>137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160</v>
      </c>
      <c r="D34" s="113"/>
      <c r="E34" s="151" t="s">
        <v>176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161</v>
      </c>
      <c r="D35" s="110"/>
      <c r="E35" s="149" t="s">
        <v>177</v>
      </c>
      <c r="F35" s="111"/>
      <c r="G35" s="97">
        <v>3</v>
      </c>
      <c r="H35" s="98"/>
      <c r="I35" s="201" t="s">
        <v>188</v>
      </c>
      <c r="J35" s="101"/>
      <c r="K35" s="101"/>
      <c r="L35" s="98"/>
      <c r="M35" s="97">
        <v>524429158</v>
      </c>
      <c r="N35" s="101"/>
      <c r="O35" s="98"/>
      <c r="P35" s="97">
        <v>140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162</v>
      </c>
      <c r="D36" s="113"/>
      <c r="E36" s="151" t="s">
        <v>178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163</v>
      </c>
      <c r="D37" s="110"/>
      <c r="E37" s="149" t="s">
        <v>179</v>
      </c>
      <c r="F37" s="111"/>
      <c r="G37" s="97">
        <v>3</v>
      </c>
      <c r="H37" s="98"/>
      <c r="I37" s="97" t="s">
        <v>188</v>
      </c>
      <c r="J37" s="101"/>
      <c r="K37" s="101"/>
      <c r="L37" s="98"/>
      <c r="M37" s="97">
        <v>525232542</v>
      </c>
      <c r="N37" s="101"/>
      <c r="O37" s="98"/>
      <c r="P37" s="97">
        <v>138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164</v>
      </c>
      <c r="D38" s="113"/>
      <c r="E38" s="151" t="s">
        <v>180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155</v>
      </c>
      <c r="D39" s="110"/>
      <c r="E39" s="149" t="s">
        <v>181</v>
      </c>
      <c r="F39" s="111"/>
      <c r="G39" s="97">
        <v>2</v>
      </c>
      <c r="H39" s="98"/>
      <c r="I39" s="97" t="s">
        <v>187</v>
      </c>
      <c r="J39" s="101"/>
      <c r="K39" s="101"/>
      <c r="L39" s="98"/>
      <c r="M39" s="97">
        <v>524428861</v>
      </c>
      <c r="N39" s="101"/>
      <c r="O39" s="98"/>
      <c r="P39" s="97">
        <v>130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156</v>
      </c>
      <c r="D40" s="113"/>
      <c r="E40" s="151" t="s">
        <v>182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148" t="s">
        <v>165</v>
      </c>
      <c r="D41" s="110"/>
      <c r="E41" s="149" t="s">
        <v>183</v>
      </c>
      <c r="F41" s="111"/>
      <c r="G41" s="97">
        <v>2</v>
      </c>
      <c r="H41" s="98"/>
      <c r="I41" s="97" t="s">
        <v>188</v>
      </c>
      <c r="J41" s="101"/>
      <c r="K41" s="101"/>
      <c r="L41" s="98"/>
      <c r="M41" s="97">
        <v>523246091</v>
      </c>
      <c r="N41" s="101"/>
      <c r="O41" s="98"/>
      <c r="P41" s="97">
        <v>130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50" t="s">
        <v>166</v>
      </c>
      <c r="D42" s="113"/>
      <c r="E42" s="151" t="s">
        <v>184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1"/>
      <c r="B48" s="192"/>
      <c r="C48" s="193"/>
      <c r="D48" s="194"/>
      <c r="E48" s="194"/>
      <c r="F48" s="195"/>
      <c r="G48" s="177"/>
      <c r="H48" s="190"/>
      <c r="I48" s="177"/>
      <c r="J48" s="129"/>
      <c r="K48" s="129"/>
      <c r="L48" s="190"/>
      <c r="M48" s="177"/>
      <c r="N48" s="129"/>
      <c r="O48" s="190"/>
      <c r="P48" s="177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3" t="s">
        <v>195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117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8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やちよだいバレーボールクラブ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 t="str">
        <f>IF(入力!C4="","",入力!C4)</f>
        <v>435043132・430061781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橋本</v>
      </c>
      <c r="D17" s="13" t="str">
        <f>IF(入力!E10="","",入力!E10)</f>
        <v>和浩</v>
      </c>
      <c r="E17" s="13" t="str">
        <f>IF(入力!C9="","",入力!C9)</f>
        <v>ハシモト</v>
      </c>
      <c r="F17" s="13" t="str">
        <f>IF(入力!E9="","",入力!E9)</f>
        <v>カズヒロ</v>
      </c>
      <c r="G17" s="13">
        <f>IF(入力!G9="","",入力!G9)</f>
        <v>500375791</v>
      </c>
      <c r="H17" s="13" t="str">
        <f>IF(入力!J9="","",入力!J9)</f>
        <v/>
      </c>
      <c r="I17" s="13">
        <f>IF(入力!M9="","",入力!M9)</f>
        <v>515820</v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八千代市大和田新田1075-166</v>
      </c>
      <c r="U17" s="13" t="str">
        <f>IF(入力!AL9="","",入力!AL9)</f>
        <v>090</v>
      </c>
      <c r="V17" s="13" t="str">
        <f>IF(入力!AK10="","",入力!AK10)</f>
        <v>5225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会田</v>
      </c>
      <c r="D23" s="13" t="str">
        <f>IF(入力!$E$14="","",入力!$E$14)</f>
        <v>智美</v>
      </c>
      <c r="E23" s="13" t="str">
        <f>IF(入力!$C$13="","",入力!$C$13)</f>
        <v>アイダ</v>
      </c>
      <c r="F23" s="13" t="str">
        <f>IF(入力!$E$13="","",入力!$E$13)</f>
        <v>サトミ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木下</v>
      </c>
      <c r="D24" s="51" t="str">
        <f>VLOOKUP($B$51,$A$53:$F$352,4)</f>
        <v>陽路</v>
      </c>
      <c r="E24" s="51" t="str">
        <f>VLOOKUP($B$51,$A$53:$F$352,5)</f>
        <v>キノシタ</v>
      </c>
      <c r="F24" s="51" t="str">
        <f>VLOOKUP($B$51,$A$53:$F$352,6)</f>
        <v>ヨウジ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木下</v>
      </c>
      <c r="D53" s="13" t="str">
        <f>IF(入力!E26="","",入力!E26)</f>
        <v>陽路</v>
      </c>
      <c r="E53" s="13" t="str">
        <f>IF(入力!C25="","",入力!C25)</f>
        <v>キノシタ</v>
      </c>
      <c r="F53" s="13" t="str">
        <f>IF(入力!E25="","",入力!E25)</f>
        <v>ヨウジ</v>
      </c>
      <c r="G53" s="13">
        <f>IF(入力!M25="","",入力!M25)</f>
        <v>521688220</v>
      </c>
      <c r="H53" s="13" t="str">
        <f>IF(入力!I25="","",入力!I25)</f>
        <v>佐倉市立間野台小学校</v>
      </c>
      <c r="I53" s="13">
        <f>IF(入力!G25="","",入力!G25)</f>
        <v>5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小堀</v>
      </c>
      <c r="D54" s="13" t="str">
        <f>IF(入力!E28="","",入力!E28)</f>
        <v>茉紀</v>
      </c>
      <c r="E54" s="13" t="str">
        <f>IF(入力!C27="","",入力!C27)</f>
        <v>コボリ</v>
      </c>
      <c r="F54" s="13" t="str">
        <f>IF(入力!E27="","",入力!E27)</f>
        <v>マキ</v>
      </c>
      <c r="G54" s="13">
        <f>IF(入力!M27="","",入力!M27)</f>
        <v>523080114</v>
      </c>
      <c r="H54" s="13" t="str">
        <f>IF(入力!I27="","",入力!I27)</f>
        <v>八千代市立八千代台東小学校</v>
      </c>
      <c r="I54" s="13">
        <f>IF(入力!G27="","",入力!G27)</f>
        <v>5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鳥越</v>
      </c>
      <c r="D55" s="13" t="str">
        <f>IF(入力!E30="","",入力!E30)</f>
        <v>鴻輝</v>
      </c>
      <c r="E55" s="13" t="str">
        <f>IF(入力!C29="","",入力!C29)</f>
        <v>トリコシ</v>
      </c>
      <c r="F55" s="13" t="str">
        <f>IF(入力!E29="","",入力!E29)</f>
        <v>コウキ</v>
      </c>
      <c r="G55" s="13">
        <f>IF(入力!M29="","",入力!M29)</f>
        <v>523080145</v>
      </c>
      <c r="H55" s="13" t="str">
        <f>IF(入力!I29="","",入力!I29)</f>
        <v>八千代市立新木戸小学校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橋本</v>
      </c>
      <c r="D56" s="13" t="str">
        <f>IF(入力!E32="","",入力!E32)</f>
        <v>里菜</v>
      </c>
      <c r="E56" s="13" t="str">
        <f>IF(入力!C31="","",入力!C31)</f>
        <v>ハシモト</v>
      </c>
      <c r="F56" s="13" t="str">
        <f>IF(入力!E31="","",入力!E31)</f>
        <v>リナ</v>
      </c>
      <c r="G56" s="13">
        <f>IF(入力!M31="","",入力!M31)</f>
        <v>521245461</v>
      </c>
      <c r="H56" s="13" t="str">
        <f>IF(入力!I31="","",入力!I31)</f>
        <v>八千代市立西高津小学校</v>
      </c>
      <c r="I56" s="13">
        <f>IF(入力!G31="","",入力!G31)</f>
        <v>4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西野</v>
      </c>
      <c r="D57" s="13" t="str">
        <f>IF(入力!E34="","",入力!E34)</f>
        <v>咲良</v>
      </c>
      <c r="E57" s="13" t="str">
        <f>IF(入力!C33="","",入力!C33)</f>
        <v>ニシノ</v>
      </c>
      <c r="F57" s="13" t="str">
        <f>IF(入力!E33="","",入力!E33)</f>
        <v>サクラ</v>
      </c>
      <c r="G57" s="13">
        <f>IF(入力!M33="","",入力!M33)</f>
        <v>522119655</v>
      </c>
      <c r="H57" s="13" t="str">
        <f>IF(入力!I33="","",入力!I33)</f>
        <v>八千代市立大和田南小学校</v>
      </c>
      <c r="I57" s="13">
        <f>IF(入力!G33="","",入力!G33)</f>
        <v>3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中井</v>
      </c>
      <c r="D58" s="13" t="str">
        <f>IF(入力!E36="","",入力!E36)</f>
        <v>助</v>
      </c>
      <c r="E58" s="13" t="str">
        <f>IF(入力!C35="","",入力!C35)</f>
        <v>ナカイ</v>
      </c>
      <c r="F58" s="13" t="str">
        <f>IF(入力!E35="","",入力!E35)</f>
        <v>タスケ</v>
      </c>
      <c r="G58" s="13">
        <f>IF(入力!M35="","",入力!M35)</f>
        <v>524429158</v>
      </c>
      <c r="H58" s="13" t="str">
        <f>IF(入力!I35="","",入力!I35)</f>
        <v>八千代市立八千代台小学校</v>
      </c>
      <c r="I58" s="13">
        <f>IF(入力!G35="","",入力!G35)</f>
        <v>3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小藪</v>
      </c>
      <c r="D59" s="13" t="str">
        <f>IF(入力!E38="","",入力!E38)</f>
        <v>祥太</v>
      </c>
      <c r="E59" s="13" t="str">
        <f>IF(入力!C37="","",入力!C37)</f>
        <v>コヤブ</v>
      </c>
      <c r="F59" s="13" t="str">
        <f>IF(入力!E37="","",入力!E37)</f>
        <v>ショウタ</v>
      </c>
      <c r="G59" s="13">
        <f>IF(入力!M37="","",入力!M37)</f>
        <v>525232542</v>
      </c>
      <c r="H59" s="13" t="str">
        <f>IF(入力!I37="","",入力!I37)</f>
        <v>八千代市立八千代台小学校</v>
      </c>
      <c r="I59" s="13">
        <f>IF(入力!G37="","",入力!G37)</f>
        <v>3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小堀</v>
      </c>
      <c r="D60" s="13" t="str">
        <f>IF(入力!E40="","",入力!E40)</f>
        <v>奈央</v>
      </c>
      <c r="E60" s="13" t="str">
        <f>IF(入力!C39="","",入力!C39)</f>
        <v>コボリ</v>
      </c>
      <c r="F60" s="13" t="str">
        <f>IF(入力!E39="","",入力!E39)</f>
        <v>ナオ</v>
      </c>
      <c r="G60" s="13">
        <f>IF(入力!M39="","",入力!M39)</f>
        <v>524428861</v>
      </c>
      <c r="H60" s="13" t="str">
        <f>IF(入力!I39="","",入力!I39)</f>
        <v>八千代市立八千代台東小学校</v>
      </c>
      <c r="I60" s="13">
        <f>IF(入力!G39="","",入力!G39)</f>
        <v>2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河地</v>
      </c>
      <c r="D61" s="13" t="str">
        <f>IF(入力!E42="","",入力!E42)</f>
        <v>桔平</v>
      </c>
      <c r="E61" s="13" t="str">
        <f>IF(入力!C41="","",入力!C41)</f>
        <v>カワチ</v>
      </c>
      <c r="F61" s="13" t="str">
        <f>IF(入力!E41="","",入力!E41)</f>
        <v>キッペイ</v>
      </c>
      <c r="G61" s="13">
        <f>IF(入力!M41="","",入力!M41)</f>
        <v>523246091</v>
      </c>
      <c r="H61" s="13" t="str">
        <f>IF(入力!I41="","",入力!I41)</f>
        <v>八千代市立八千代台小学校</v>
      </c>
      <c r="I61" s="13">
        <f>IF(入力!G41="","",入力!G41)</f>
        <v>2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2025-01-23T14:38:42Z</dcterms:modified>
</cp:coreProperties>
</file>