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f1341fc083f0d3b/ドキュメント/令和８年度（2026）八千代台VBC/"/>
    </mc:Choice>
  </mc:AlternateContent>
  <xr:revisionPtr revIDLastSave="0" documentId="8_{DAE32360-4AEA-48CF-BEDD-CE7CDCBCA836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<sst xmlns="http://schemas.openxmlformats.org/spreadsheetml/2006/main" count="330" uniqueCount="245">
  <si>
    <t>都道府県</t>
    <rPh sb="0" eb="4">
      <t>トドウフケン</t>
    </rPh>
    <phoneticPr fontId="1"/>
  </si>
  <si>
    <t>背番号</t>
    <rPh sb="0" eb="3">
      <t>セバンゴウ</t>
    </rPh>
    <phoneticPr fontId="1"/>
  </si>
  <si>
    <t>学年</t>
    <rPh sb="0" eb="2">
      <t>ガクネン</t>
    </rPh>
    <phoneticPr fontId="1"/>
  </si>
  <si>
    <t>〒</t>
    <phoneticPr fontId="1"/>
  </si>
  <si>
    <t>―</t>
    <phoneticPr fontId="1"/>
  </si>
  <si>
    <t>（</t>
    <phoneticPr fontId="1"/>
  </si>
  <si>
    <t>）</t>
    <phoneticPr fontId="1"/>
  </si>
  <si>
    <t>―</t>
    <phoneticPr fontId="1"/>
  </si>
  <si>
    <t>Tourney標準シート</t>
    <rPh sb="7" eb="9">
      <t>ヒョウジュン</t>
    </rPh>
    <phoneticPr fontId="1"/>
  </si>
  <si>
    <t>ver</t>
    <phoneticPr fontId="1"/>
  </si>
  <si>
    <t>作成</t>
    <rPh sb="0" eb="2">
      <t>サクセイ</t>
    </rPh>
    <phoneticPr fontId="1"/>
  </si>
  <si>
    <t>作成日</t>
    <rPh sb="0" eb="3">
      <t>サクセイビ</t>
    </rPh>
    <phoneticPr fontId="1"/>
  </si>
  <si>
    <t>修正</t>
    <rPh sb="0" eb="2">
      <t>シュウセイ</t>
    </rPh>
    <phoneticPr fontId="1"/>
  </si>
  <si>
    <t>修正日</t>
    <rPh sb="0" eb="3">
      <t>シュウセイビ</t>
    </rPh>
    <phoneticPr fontId="1"/>
  </si>
  <si>
    <t>河部誠一</t>
    <rPh sb="0" eb="2">
      <t>カワベ</t>
    </rPh>
    <rPh sb="2" eb="4">
      <t>セイイチ</t>
    </rPh>
    <phoneticPr fontId="1"/>
  </si>
  <si>
    <t>大会名</t>
    <rPh sb="0" eb="3">
      <t>タイカイメイ</t>
    </rPh>
    <phoneticPr fontId="1"/>
  </si>
  <si>
    <t>男女</t>
    <rPh sb="0" eb="2">
      <t>ダンジョ</t>
    </rPh>
    <phoneticPr fontId="1"/>
  </si>
  <si>
    <t>購入部数</t>
    <rPh sb="0" eb="2">
      <t>コウニュウ</t>
    </rPh>
    <rPh sb="2" eb="4">
      <t>ブスウ</t>
    </rPh>
    <phoneticPr fontId="1"/>
  </si>
  <si>
    <t>チーム名</t>
    <rPh sb="3" eb="4">
      <t>メイ</t>
    </rPh>
    <phoneticPr fontId="1"/>
  </si>
  <si>
    <t>チーム名よみ</t>
    <rPh sb="3" eb="4">
      <t>メイ</t>
    </rPh>
    <phoneticPr fontId="1"/>
  </si>
  <si>
    <t>ブロック・支部</t>
    <rPh sb="5" eb="7">
      <t>シブ</t>
    </rPh>
    <phoneticPr fontId="1"/>
  </si>
  <si>
    <t>郵便番号1</t>
    <rPh sb="0" eb="2">
      <t>ユウビン</t>
    </rPh>
    <rPh sb="2" eb="4">
      <t>バンゴウ</t>
    </rPh>
    <phoneticPr fontId="1"/>
  </si>
  <si>
    <t>郵便番号2</t>
    <rPh sb="0" eb="2">
      <t>ユウビン</t>
    </rPh>
    <rPh sb="2" eb="4">
      <t>バンゴウ</t>
    </rPh>
    <phoneticPr fontId="1"/>
  </si>
  <si>
    <t>住所1</t>
    <rPh sb="0" eb="2">
      <t>ジュウショ</t>
    </rPh>
    <phoneticPr fontId="1"/>
  </si>
  <si>
    <t>住所2</t>
    <rPh sb="0" eb="2">
      <t>ジュウショ</t>
    </rPh>
    <phoneticPr fontId="1"/>
  </si>
  <si>
    <t>電話番号1</t>
    <rPh sb="0" eb="2">
      <t>デンワ</t>
    </rPh>
    <rPh sb="2" eb="4">
      <t>バンゴウ</t>
    </rPh>
    <phoneticPr fontId="1"/>
  </si>
  <si>
    <t>電話番号2</t>
    <rPh sb="0" eb="2">
      <t>デンワ</t>
    </rPh>
    <rPh sb="2" eb="4">
      <t>バンゴウ</t>
    </rPh>
    <phoneticPr fontId="1"/>
  </si>
  <si>
    <t>電話番号3</t>
    <rPh sb="0" eb="2">
      <t>デンワ</t>
    </rPh>
    <rPh sb="2" eb="4">
      <t>バンゴウ</t>
    </rPh>
    <phoneticPr fontId="1"/>
  </si>
  <si>
    <t>ファックス3</t>
  </si>
  <si>
    <t>学校長名</t>
    <rPh sb="0" eb="3">
      <t>ガッコウチョウ</t>
    </rPh>
    <rPh sb="3" eb="4">
      <t>メイ</t>
    </rPh>
    <phoneticPr fontId="1"/>
  </si>
  <si>
    <t>最寄り駅路線</t>
    <rPh sb="0" eb="2">
      <t>モヨ</t>
    </rPh>
    <rPh sb="3" eb="4">
      <t>エキ</t>
    </rPh>
    <rPh sb="4" eb="6">
      <t>ロセン</t>
    </rPh>
    <phoneticPr fontId="1"/>
  </si>
  <si>
    <t>最寄り駅</t>
    <rPh sb="0" eb="2">
      <t>モヨ</t>
    </rPh>
    <rPh sb="3" eb="4">
      <t>エキ</t>
    </rPh>
    <phoneticPr fontId="1"/>
  </si>
  <si>
    <t>役職</t>
    <rPh sb="0" eb="2">
      <t>ヤクショク</t>
    </rPh>
    <phoneticPr fontId="1"/>
  </si>
  <si>
    <t>スタッフ姓</t>
    <rPh sb="4" eb="5">
      <t>セイ</t>
    </rPh>
    <phoneticPr fontId="1"/>
  </si>
  <si>
    <t>スタッフ名</t>
    <rPh sb="4" eb="5">
      <t>メイ</t>
    </rPh>
    <phoneticPr fontId="1"/>
  </si>
  <si>
    <t>スタッフ姓よみ</t>
    <rPh sb="4" eb="5">
      <t>セイ</t>
    </rPh>
    <phoneticPr fontId="1"/>
  </si>
  <si>
    <t>スタッフ名よみ</t>
    <rPh sb="4" eb="5">
      <t>ナ</t>
    </rPh>
    <phoneticPr fontId="1"/>
  </si>
  <si>
    <t>JVA番号</t>
    <rPh sb="3" eb="5">
      <t>バンゴウ</t>
    </rPh>
    <phoneticPr fontId="1"/>
  </si>
  <si>
    <t>資格番号1</t>
    <rPh sb="0" eb="2">
      <t>シカク</t>
    </rPh>
    <rPh sb="2" eb="4">
      <t>バンゴウ</t>
    </rPh>
    <phoneticPr fontId="1"/>
  </si>
  <si>
    <t>資格番号2</t>
    <rPh sb="0" eb="2">
      <t>シカク</t>
    </rPh>
    <rPh sb="2" eb="4">
      <t>バンゴウ</t>
    </rPh>
    <phoneticPr fontId="1"/>
  </si>
  <si>
    <t>資格番号3</t>
    <rPh sb="0" eb="2">
      <t>シカク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</si>
  <si>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</si>
  <si>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</si>
  <si>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携帯1</t>
    <rPh sb="0" eb="2">
      <t>ケイタイ</t>
    </rPh>
    <phoneticPr fontId="1"/>
  </si>
  <si>
    <t>携帯2</t>
    <rPh sb="0" eb="2">
      <t>ケイタイ</t>
    </rPh>
    <phoneticPr fontId="1"/>
  </si>
  <si>
    <t>携帯3</t>
    <rPh sb="0" eb="2">
      <t>ケイタイ</t>
    </rPh>
    <phoneticPr fontId="1"/>
  </si>
  <si>
    <t>外部・教職員</t>
    <rPh sb="0" eb="2">
      <t>ガイブ</t>
    </rPh>
    <rPh sb="3" eb="6">
      <t>キョウショクイン</t>
    </rPh>
    <phoneticPr fontId="1"/>
  </si>
  <si>
    <t>住所</t>
    <rPh sb="0" eb="2">
      <t>ジュウショ</t>
    </rPh>
    <phoneticPr fontId="1"/>
  </si>
  <si>
    <t>電話1</t>
    <rPh sb="0" eb="2">
      <t>デンワ</t>
    </rPh>
    <phoneticPr fontId="1"/>
  </si>
  <si>
    <t>電話2</t>
    <rPh sb="0" eb="2">
      <t>デンワ</t>
    </rPh>
    <phoneticPr fontId="1"/>
  </si>
  <si>
    <t>電話3</t>
    <rPh sb="0" eb="2">
      <t>デンワ</t>
    </rPh>
    <phoneticPr fontId="1"/>
  </si>
  <si>
    <t>監督</t>
    <rPh sb="0" eb="2">
      <t>カントク</t>
    </rPh>
    <phoneticPr fontId="1"/>
  </si>
  <si>
    <t>部長</t>
    <rPh sb="0" eb="2">
      <t>ブチョウ</t>
    </rPh>
    <phoneticPr fontId="1"/>
  </si>
  <si>
    <t>連絡・申込責任者</t>
    <rPh sb="0" eb="2">
      <t>レンラク</t>
    </rPh>
    <rPh sb="3" eb="5">
      <t>モウシコミ</t>
    </rPh>
    <rPh sb="5" eb="8">
      <t>セキニンシャ</t>
    </rPh>
    <phoneticPr fontId="1"/>
  </si>
  <si>
    <t>帯同員</t>
    <rPh sb="0" eb="2">
      <t>タイドウ</t>
    </rPh>
    <rPh sb="2" eb="3">
      <t>イン</t>
    </rPh>
    <phoneticPr fontId="1"/>
  </si>
  <si>
    <t>キャプテン</t>
    <phoneticPr fontId="1"/>
  </si>
  <si>
    <t>選手No.</t>
    <rPh sb="0" eb="2">
      <t>センシュ</t>
    </rPh>
    <phoneticPr fontId="1"/>
  </si>
  <si>
    <t>選手姓</t>
    <rPh sb="2" eb="3">
      <t>セイ</t>
    </rPh>
    <phoneticPr fontId="1"/>
  </si>
  <si>
    <t>選手名</t>
    <rPh sb="2" eb="3">
      <t>メイ</t>
    </rPh>
    <phoneticPr fontId="1"/>
  </si>
  <si>
    <t>選手姓よみ</t>
    <rPh sb="2" eb="3">
      <t>セイ</t>
    </rPh>
    <phoneticPr fontId="1"/>
  </si>
  <si>
    <t>選手名よみ</t>
    <rPh sb="2" eb="3">
      <t>ナ</t>
    </rPh>
    <phoneticPr fontId="1"/>
  </si>
  <si>
    <t>学校名</t>
    <rPh sb="0" eb="2">
      <t>ガッコウ</t>
    </rPh>
    <rPh sb="2" eb="3">
      <t>メイ</t>
    </rPh>
    <phoneticPr fontId="1"/>
  </si>
  <si>
    <t>身長</t>
    <rPh sb="0" eb="2">
      <t>シンチョウ</t>
    </rPh>
    <phoneticPr fontId="1"/>
  </si>
  <si>
    <t>出身校</t>
    <rPh sb="0" eb="2">
      <t>シュッシン</t>
    </rPh>
    <rPh sb="2" eb="3">
      <t>コウ</t>
    </rPh>
    <phoneticPr fontId="1"/>
  </si>
  <si>
    <t>掲載可否</t>
    <rPh sb="0" eb="2">
      <t>ケイサイ</t>
    </rPh>
    <rPh sb="2" eb="4">
      <t>カヒ</t>
    </rPh>
    <phoneticPr fontId="1"/>
  </si>
  <si>
    <t>ver</t>
    <phoneticPr fontId="1"/>
  </si>
  <si>
    <t>コメント</t>
    <phoneticPr fontId="1"/>
  </si>
  <si>
    <t>チームID</t>
    <phoneticPr fontId="1"/>
  </si>
  <si>
    <t>ファックス1</t>
    <phoneticPr fontId="1"/>
  </si>
  <si>
    <t>ファックス2</t>
    <phoneticPr fontId="1"/>
  </si>
  <si>
    <t>スタッフNo.</t>
    <phoneticPr fontId="1"/>
  </si>
  <si>
    <t>メール</t>
    <phoneticPr fontId="1"/>
  </si>
  <si>
    <t>コーチ1</t>
    <phoneticPr fontId="1"/>
  </si>
  <si>
    <t>コーチ2</t>
    <phoneticPr fontId="1"/>
  </si>
  <si>
    <t>トレーナー</t>
    <phoneticPr fontId="1"/>
  </si>
  <si>
    <t>マネージャー</t>
    <phoneticPr fontId="1"/>
  </si>
  <si>
    <t>男子</t>
  </si>
  <si>
    <t>女子</t>
  </si>
  <si>
    <t>男女混合</t>
  </si>
  <si>
    <t>最寄駅</t>
    <rPh sb="0" eb="3">
      <t>モヨリエキ</t>
    </rPh>
    <phoneticPr fontId="1"/>
  </si>
  <si>
    <t>自宅住所</t>
    <rPh sb="0" eb="2">
      <t>ジタク</t>
    </rPh>
    <rPh sb="2" eb="4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</si>
  <si>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</si>
  <si>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チーム所在地(市郡区)</t>
    <phoneticPr fontId="1"/>
  </si>
  <si>
    <t>身長(cm)</t>
    <rPh sb="0" eb="2">
      <t>シンチョウ</t>
    </rPh>
    <phoneticPr fontId="1"/>
  </si>
  <si>
    <t>購入部数</t>
    <rPh sb="0" eb="2">
      <t>コウニュウ</t>
    </rPh>
    <rPh sb="2" eb="4">
      <t>ブスウ</t>
    </rPh>
    <phoneticPr fontId="1"/>
  </si>
  <si>
    <t>支部名</t>
    <rPh sb="0" eb="2">
      <t>シブ</t>
    </rPh>
    <rPh sb="2" eb="3">
      <t>メイ</t>
    </rPh>
    <phoneticPr fontId="1"/>
  </si>
  <si>
    <t>苗字</t>
    <rPh sb="0" eb="2">
      <t>ミョウジ</t>
    </rPh>
    <phoneticPr fontId="1"/>
  </si>
  <si>
    <t>名前</t>
    <rPh sb="0" eb="2">
      <t>ナマエ</t>
    </rPh>
    <phoneticPr fontId="1"/>
  </si>
  <si>
    <t>ミョウジ</t>
    <phoneticPr fontId="1"/>
  </si>
  <si>
    <t>ナマエ</t>
    <phoneticPr fontId="1"/>
  </si>
  <si>
    <t>ミョウジ
苗字</t>
    <rPh sb="5" eb="7">
      <t>ミョウジ</t>
    </rPh>
    <phoneticPr fontId="1"/>
  </si>
  <si>
    <t>ナマエ
名前</t>
    <rPh sb="4" eb="6">
      <t>ナマエ</t>
    </rPh>
    <phoneticPr fontId="1"/>
  </si>
  <si>
    <t>学校ID</t>
    <rPh sb="0" eb="2">
      <t>ガッコウ</t>
    </rPh>
    <phoneticPr fontId="1"/>
  </si>
  <si>
    <t>北西支部</t>
    <rPh sb="0" eb="2">
      <t>ホクセイ</t>
    </rPh>
    <rPh sb="2" eb="4">
      <t>シブ</t>
    </rPh>
    <phoneticPr fontId="1"/>
  </si>
  <si>
    <t>北支部</t>
    <rPh sb="0" eb="1">
      <t>キタ</t>
    </rPh>
    <rPh sb="1" eb="3">
      <t>シブ</t>
    </rPh>
    <phoneticPr fontId="1"/>
  </si>
  <si>
    <t>南支部</t>
    <rPh sb="0" eb="1">
      <t>ミナミ</t>
    </rPh>
    <rPh sb="1" eb="3">
      <t>シブ</t>
    </rPh>
    <phoneticPr fontId="1"/>
  </si>
  <si>
    <t>北東支部</t>
    <rPh sb="0" eb="2">
      <t>ホクトウ</t>
    </rPh>
    <rPh sb="2" eb="4">
      <t>シブ</t>
    </rPh>
    <phoneticPr fontId="1"/>
  </si>
  <si>
    <t>南房総支部</t>
    <rPh sb="0" eb="1">
      <t>ミナミ</t>
    </rPh>
    <rPh sb="1" eb="3">
      <t>ボウソウ</t>
    </rPh>
    <rPh sb="3" eb="5">
      <t>シブ</t>
    </rPh>
    <phoneticPr fontId="1"/>
  </si>
  <si>
    <t>MRSチームID(混合用)</t>
    <rPh sb="9" eb="11">
      <t>コンゴウ</t>
    </rPh>
    <rPh sb="11" eb="12">
      <t>ヨウ</t>
    </rPh>
    <phoneticPr fontId="1"/>
  </si>
  <si>
    <t>チームID(大会プログラム用)</t>
    <rPh sb="6" eb="8">
      <t>タイカイ</t>
    </rPh>
    <rPh sb="13" eb="14">
      <t>ヨウ</t>
    </rPh>
    <phoneticPr fontId="1"/>
  </si>
  <si>
    <t>支部なし</t>
    <rPh sb="0" eb="2">
      <t>シブ</t>
    </rPh>
    <phoneticPr fontId="1"/>
  </si>
  <si>
    <t>コメント文字数</t>
    <rPh sb="4" eb="7">
      <t>モジスウ</t>
    </rPh>
    <phoneticPr fontId="1"/>
  </si>
  <si>
    <t>チーム名</t>
    <rPh sb="3" eb="4">
      <t>メイ</t>
    </rPh>
    <phoneticPr fontId="1"/>
  </si>
  <si>
    <t>年齢</t>
    <rPh sb="0" eb="2">
      <t>ネンレイ</t>
    </rPh>
    <phoneticPr fontId="1"/>
  </si>
  <si>
    <t>（</t>
    <phoneticPr fontId="1"/>
  </si>
  <si>
    <t>）</t>
    <phoneticPr fontId="1"/>
  </si>
  <si>
    <t>―</t>
    <phoneticPr fontId="1"/>
  </si>
  <si>
    <t>JVA番号1</t>
    <rPh sb="3" eb="5">
      <t>バンゴウ</t>
    </rPh>
    <phoneticPr fontId="1"/>
  </si>
  <si>
    <t>キャプテン</t>
    <phoneticPr fontId="1"/>
  </si>
  <si>
    <t>選手No</t>
    <rPh sb="0" eb="2">
      <t>センシュ</t>
    </rPh>
    <phoneticPr fontId="1"/>
  </si>
  <si>
    <t>キャプテン選手No</t>
    <rPh sb="5" eb="7">
      <t>センシュ</t>
    </rPh>
    <phoneticPr fontId="1"/>
  </si>
  <si>
    <t>八千代台バレーボールクラブ</t>
    <rPh sb="0" eb="4">
      <t>ヤチヨダイ</t>
    </rPh>
    <phoneticPr fontId="1"/>
  </si>
  <si>
    <t>八千代市</t>
    <rPh sb="0" eb="4">
      <t>ヤチヨシ</t>
    </rPh>
    <phoneticPr fontId="1"/>
  </si>
  <si>
    <t>T10480205</t>
    <phoneticPr fontId="1"/>
  </si>
  <si>
    <t>京成本</t>
    <rPh sb="0" eb="3">
      <t>ケイセイホン</t>
    </rPh>
    <phoneticPr fontId="1"/>
  </si>
  <si>
    <t>八千代台</t>
    <rPh sb="0" eb="4">
      <t>ヤチヨダイ</t>
    </rPh>
    <phoneticPr fontId="1"/>
  </si>
  <si>
    <t>アイダ</t>
    <phoneticPr fontId="1"/>
  </si>
  <si>
    <t>会田</t>
    <rPh sb="0" eb="2">
      <t>アイダ</t>
    </rPh>
    <phoneticPr fontId="1"/>
  </si>
  <si>
    <t>ハシモト</t>
    <phoneticPr fontId="1"/>
  </si>
  <si>
    <t>橋本</t>
    <rPh sb="0" eb="2">
      <t>ハシモト</t>
    </rPh>
    <phoneticPr fontId="1"/>
  </si>
  <si>
    <t>ハヤカワ</t>
    <phoneticPr fontId="1"/>
  </si>
  <si>
    <t>早川</t>
    <rPh sb="0" eb="2">
      <t>ハヤカワ</t>
    </rPh>
    <phoneticPr fontId="1"/>
  </si>
  <si>
    <t>ノムラ</t>
    <phoneticPr fontId="1"/>
  </si>
  <si>
    <t>野村</t>
    <rPh sb="0" eb="2">
      <t>ノムラ</t>
    </rPh>
    <phoneticPr fontId="1"/>
  </si>
  <si>
    <t>サトミ</t>
    <phoneticPr fontId="1"/>
  </si>
  <si>
    <t>智美</t>
    <rPh sb="0" eb="2">
      <t>サトミ</t>
    </rPh>
    <phoneticPr fontId="1"/>
  </si>
  <si>
    <t>カズヒロ</t>
    <phoneticPr fontId="1"/>
  </si>
  <si>
    <t>和浩</t>
    <rPh sb="0" eb="2">
      <t>カズヒロ</t>
    </rPh>
    <phoneticPr fontId="1"/>
  </si>
  <si>
    <t>コウジ</t>
    <phoneticPr fontId="1"/>
  </si>
  <si>
    <t>浩司</t>
    <rPh sb="0" eb="2">
      <t>コウジ</t>
    </rPh>
    <phoneticPr fontId="1"/>
  </si>
  <si>
    <t>和宏</t>
    <rPh sb="0" eb="2">
      <t>カズヒロ</t>
    </rPh>
    <phoneticPr fontId="1"/>
  </si>
  <si>
    <t>JVA000164733</t>
    <phoneticPr fontId="1"/>
  </si>
  <si>
    <t>JVA002288215</t>
    <phoneticPr fontId="1"/>
  </si>
  <si>
    <t>JVA016595309</t>
    <phoneticPr fontId="1"/>
  </si>
  <si>
    <t>JVA015828194</t>
    <phoneticPr fontId="1"/>
  </si>
  <si>
    <t>276</t>
    <phoneticPr fontId="1"/>
  </si>
  <si>
    <t>0031</t>
    <phoneticPr fontId="1"/>
  </si>
  <si>
    <t>八千代市八千代台北9-12-6</t>
    <rPh sb="0" eb="4">
      <t>ヤチヨシ</t>
    </rPh>
    <rPh sb="4" eb="9">
      <t>ヤチヨダイキタ</t>
    </rPh>
    <phoneticPr fontId="1"/>
  </si>
  <si>
    <t>090</t>
    <phoneticPr fontId="1"/>
  </si>
  <si>
    <t>5527</t>
    <phoneticPr fontId="1"/>
  </si>
  <si>
    <t>3208</t>
    <phoneticPr fontId="1"/>
  </si>
  <si>
    <t>0046</t>
    <phoneticPr fontId="1"/>
  </si>
  <si>
    <t>八千代市大和田新田1075-166</t>
    <rPh sb="0" eb="4">
      <t>ヤチヨシ</t>
    </rPh>
    <rPh sb="4" eb="9">
      <t>オオワダシンデン</t>
    </rPh>
    <phoneticPr fontId="1"/>
  </si>
  <si>
    <t>5225</t>
    <phoneticPr fontId="1"/>
  </si>
  <si>
    <t>0849</t>
    <phoneticPr fontId="1"/>
  </si>
  <si>
    <t>4246</t>
    <phoneticPr fontId="1"/>
  </si>
  <si>
    <t>6521</t>
    <phoneticPr fontId="1"/>
  </si>
  <si>
    <t>1089</t>
    <phoneticPr fontId="1"/>
  </si>
  <si>
    <t>7521</t>
    <phoneticPr fontId="1"/>
  </si>
  <si>
    <t>ナガシマ</t>
    <phoneticPr fontId="1"/>
  </si>
  <si>
    <t>長嶋</t>
    <rPh sb="0" eb="2">
      <t>ナガシマ</t>
    </rPh>
    <phoneticPr fontId="1"/>
  </si>
  <si>
    <t>シナダ</t>
    <phoneticPr fontId="1"/>
  </si>
  <si>
    <t>品田</t>
    <rPh sb="0" eb="2">
      <t>シナダ</t>
    </rPh>
    <phoneticPr fontId="1"/>
  </si>
  <si>
    <t>ウチダ</t>
    <phoneticPr fontId="1"/>
  </si>
  <si>
    <t>内田</t>
    <rPh sb="0" eb="2">
      <t>ウチダ</t>
    </rPh>
    <phoneticPr fontId="1"/>
  </si>
  <si>
    <t>ドイ</t>
    <phoneticPr fontId="1"/>
  </si>
  <si>
    <t>土井</t>
    <rPh sb="0" eb="2">
      <t>ドイ</t>
    </rPh>
    <phoneticPr fontId="1"/>
  </si>
  <si>
    <t>ニシノ</t>
    <phoneticPr fontId="1"/>
  </si>
  <si>
    <t>西野</t>
    <rPh sb="0" eb="2">
      <t>ニシノ</t>
    </rPh>
    <phoneticPr fontId="1"/>
  </si>
  <si>
    <t>ナカイ</t>
    <phoneticPr fontId="1"/>
  </si>
  <si>
    <t>中井</t>
    <rPh sb="0" eb="2">
      <t>ナカイ</t>
    </rPh>
    <phoneticPr fontId="1"/>
  </si>
  <si>
    <t>コヤブ</t>
    <phoneticPr fontId="1"/>
  </si>
  <si>
    <t>小籔</t>
    <rPh sb="0" eb="2">
      <t>コヤブ</t>
    </rPh>
    <phoneticPr fontId="1"/>
  </si>
  <si>
    <t>センスイ</t>
    <phoneticPr fontId="1"/>
  </si>
  <si>
    <t>泉水</t>
    <rPh sb="0" eb="2">
      <t>センスイ</t>
    </rPh>
    <phoneticPr fontId="1"/>
  </si>
  <si>
    <t>ナイトウ</t>
    <phoneticPr fontId="1"/>
  </si>
  <si>
    <t>内藤</t>
    <rPh sb="0" eb="2">
      <t>ナイトウ</t>
    </rPh>
    <phoneticPr fontId="1"/>
  </si>
  <si>
    <t>コボリ</t>
    <phoneticPr fontId="1"/>
  </si>
  <si>
    <t>小堀</t>
    <rPh sb="0" eb="2">
      <t>コボリ</t>
    </rPh>
    <phoneticPr fontId="1"/>
  </si>
  <si>
    <t>カワチ</t>
    <phoneticPr fontId="1"/>
  </si>
  <si>
    <t>河地</t>
    <rPh sb="0" eb="2">
      <t>カワチ</t>
    </rPh>
    <phoneticPr fontId="1"/>
  </si>
  <si>
    <t>カワカミ</t>
    <phoneticPr fontId="1"/>
  </si>
  <si>
    <t>川上</t>
    <rPh sb="0" eb="2">
      <t>カワカミ</t>
    </rPh>
    <phoneticPr fontId="1"/>
  </si>
  <si>
    <t>リナ</t>
    <phoneticPr fontId="1"/>
  </si>
  <si>
    <t>里菜</t>
    <rPh sb="0" eb="2">
      <t>リナ</t>
    </rPh>
    <phoneticPr fontId="1"/>
  </si>
  <si>
    <t>コウキ</t>
    <phoneticPr fontId="1"/>
  </si>
  <si>
    <t>晃希</t>
    <rPh sb="0" eb="2">
      <t>コウキ</t>
    </rPh>
    <phoneticPr fontId="1"/>
  </si>
  <si>
    <t>ゲンシュウ</t>
    <phoneticPr fontId="1"/>
  </si>
  <si>
    <t>拳宗</t>
    <rPh sb="0" eb="2">
      <t>コブシシュウ</t>
    </rPh>
    <phoneticPr fontId="1"/>
  </si>
  <si>
    <t>ジュリナ</t>
    <phoneticPr fontId="1"/>
  </si>
  <si>
    <t>樹理奈</t>
    <rPh sb="0" eb="3">
      <t>ジュリナ</t>
    </rPh>
    <phoneticPr fontId="1"/>
  </si>
  <si>
    <t>ユヅキ</t>
    <phoneticPr fontId="1"/>
  </si>
  <si>
    <t>結月</t>
    <rPh sb="0" eb="2">
      <t>ユヅキ</t>
    </rPh>
    <phoneticPr fontId="1"/>
  </si>
  <si>
    <t>サクラ</t>
    <phoneticPr fontId="1"/>
  </si>
  <si>
    <t>咲良</t>
    <rPh sb="0" eb="2">
      <t>サクラ</t>
    </rPh>
    <phoneticPr fontId="1"/>
  </si>
  <si>
    <t>タスケ</t>
    <phoneticPr fontId="1"/>
  </si>
  <si>
    <t>助</t>
    <rPh sb="0" eb="1">
      <t>タスケ</t>
    </rPh>
    <phoneticPr fontId="1"/>
  </si>
  <si>
    <t>ショウタ</t>
    <phoneticPr fontId="1"/>
  </si>
  <si>
    <t>祥太</t>
    <rPh sb="0" eb="2">
      <t>ショウタ</t>
    </rPh>
    <phoneticPr fontId="1"/>
  </si>
  <si>
    <t>リンコ</t>
    <phoneticPr fontId="1"/>
  </si>
  <si>
    <t>りんこ</t>
    <phoneticPr fontId="1"/>
  </si>
  <si>
    <t>スズカ</t>
    <phoneticPr fontId="1"/>
  </si>
  <si>
    <t>寿々佳</t>
    <rPh sb="0" eb="3">
      <t>スズカ</t>
    </rPh>
    <phoneticPr fontId="1"/>
  </si>
  <si>
    <t>ミナト</t>
    <phoneticPr fontId="1"/>
  </si>
  <si>
    <t>湊</t>
    <rPh sb="0" eb="1">
      <t>ミナト</t>
    </rPh>
    <phoneticPr fontId="1"/>
  </si>
  <si>
    <t>ナオ</t>
    <phoneticPr fontId="1"/>
  </si>
  <si>
    <t>奈央</t>
    <rPh sb="0" eb="2">
      <t>ナオ</t>
    </rPh>
    <phoneticPr fontId="1"/>
  </si>
  <si>
    <t>キッペイ</t>
    <phoneticPr fontId="1"/>
  </si>
  <si>
    <t>桔平</t>
    <rPh sb="0" eb="2">
      <t>キッペイ</t>
    </rPh>
    <phoneticPr fontId="1"/>
  </si>
  <si>
    <t>シュンマ</t>
    <phoneticPr fontId="1"/>
  </si>
  <si>
    <t>隼真</t>
    <rPh sb="0" eb="2">
      <t>シュンマ</t>
    </rPh>
    <phoneticPr fontId="1"/>
  </si>
  <si>
    <t>①</t>
    <phoneticPr fontId="1"/>
  </si>
  <si>
    <r>
      <t>【入</t>
    </r>
    <r>
      <rPr>
        <sz val="24"/>
        <rFont val="游ゴシック"/>
        <family val="3"/>
        <charset val="128"/>
      </rPr>
      <t>力用シート】</t>
    </r>
    <r>
      <rPr>
        <sz val="24"/>
        <color indexed="10"/>
        <rFont val="游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1"/>
  </si>
  <si>
    <t>フリガナ</t>
    <phoneticPr fontId="1"/>
  </si>
  <si>
    <r>
      <t>性別</t>
    </r>
    <r>
      <rPr>
        <sz val="11"/>
        <color indexed="8"/>
        <rFont val="游ゴシック"/>
        <family val="3"/>
        <charset val="128"/>
      </rPr>
      <t>(</t>
    </r>
    <r>
      <rPr>
        <sz val="11"/>
        <color theme="1"/>
        <rFont val="游ゴシック"/>
        <family val="3"/>
        <charset val="128"/>
      </rPr>
      <t>男子・女子・女子Ｂ・男女混合</t>
    </r>
    <r>
      <rPr>
        <sz val="11"/>
        <color indexed="8"/>
        <rFont val="游ゴシック"/>
        <family val="3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1"/>
  </si>
  <si>
    <r>
      <t>J</t>
    </r>
    <r>
      <rPr>
        <sz val="11"/>
        <color indexed="8"/>
        <rFont val="游ゴシック"/>
        <family val="3"/>
        <charset val="128"/>
      </rPr>
      <t>VA-MRS</t>
    </r>
    <r>
      <rPr>
        <sz val="11"/>
        <color theme="1"/>
        <rFont val="游ゴシック"/>
        <family val="3"/>
        <charset val="128"/>
      </rPr>
      <t>チームID</t>
    </r>
    <phoneticPr fontId="1"/>
  </si>
  <si>
    <t>女子B</t>
  </si>
  <si>
    <t>JVA-MRSスタッフID</t>
    <phoneticPr fontId="1"/>
  </si>
  <si>
    <t>日小連講習受講No.</t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1"/>
  </si>
  <si>
    <t>日体協資格No.</t>
    <rPh sb="0" eb="5">
      <t>ヒタイキョウシカク</t>
    </rPh>
    <phoneticPr fontId="1"/>
  </si>
  <si>
    <r>
      <t>コーチ</t>
    </r>
    <r>
      <rPr>
        <sz val="11"/>
        <color rgb="FF000000"/>
        <rFont val="游ゴシック"/>
        <family val="3"/>
        <charset val="128"/>
      </rPr>
      <t>1</t>
    </r>
    <phoneticPr fontId="1"/>
  </si>
  <si>
    <r>
      <t>コーチ</t>
    </r>
    <r>
      <rPr>
        <sz val="11"/>
        <color rgb="FF000000"/>
        <rFont val="游ゴシック"/>
        <family val="3"/>
        <charset val="128"/>
      </rPr>
      <t>2</t>
    </r>
    <phoneticPr fontId="1"/>
  </si>
  <si>
    <r>
      <t>八千代市大和田新田</t>
    </r>
    <r>
      <rPr>
        <sz val="10"/>
        <color rgb="FF000000"/>
        <rFont val="游ゴシック"/>
        <family val="3"/>
        <charset val="128"/>
      </rPr>
      <t>40-2-705</t>
    </r>
    <rPh sb="0" eb="4">
      <t>ヤチヨシ</t>
    </rPh>
    <rPh sb="4" eb="9">
      <t>オオワダシンデン</t>
    </rPh>
    <phoneticPr fontId="1"/>
  </si>
  <si>
    <r>
      <t>八千代市八千代台北</t>
    </r>
    <r>
      <rPr>
        <sz val="10"/>
        <color rgb="FF000000"/>
        <rFont val="游ゴシック"/>
        <family val="3"/>
        <charset val="128"/>
      </rPr>
      <t>13-14-3</t>
    </r>
    <rPh sb="0" eb="4">
      <t>ヤチヨシ</t>
    </rPh>
    <rPh sb="4" eb="9">
      <t>ヤチヨダイキタ</t>
    </rPh>
    <phoneticPr fontId="1"/>
  </si>
  <si>
    <r>
      <t>申込責任者
(</t>
    </r>
    <r>
      <rPr>
        <sz val="11"/>
        <color theme="1"/>
        <rFont val="游ゴシック"/>
        <family val="3"/>
        <charset val="128"/>
      </rPr>
      <t>連絡責任者</t>
    </r>
    <r>
      <rPr>
        <sz val="11"/>
        <color indexed="8"/>
        <rFont val="游ゴシック"/>
        <family val="3"/>
        <charset val="128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</si>
  <si>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</si>
  <si>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JVA-MRSメンバーID</t>
    <phoneticPr fontId="1"/>
  </si>
  <si>
    <r>
      <t>チーム紹介コメント</t>
    </r>
    <r>
      <rPr>
        <sz val="11"/>
        <color indexed="8"/>
        <rFont val="游ゴシック"/>
        <family val="3"/>
        <charset val="128"/>
      </rPr>
      <t>(120</t>
    </r>
    <r>
      <rPr>
        <sz val="11"/>
        <color theme="1"/>
        <rFont val="游ゴシック"/>
        <family val="3"/>
        <charset val="128"/>
      </rPr>
      <t>文字以内</t>
    </r>
    <r>
      <rPr>
        <sz val="11"/>
        <color indexed="8"/>
        <rFont val="游ゴシック"/>
        <family val="3"/>
        <charset val="128"/>
      </rPr>
      <t>)</t>
    </r>
    <rPh sb="3" eb="5">
      <t>ショウカイ</t>
    </rPh>
    <rPh sb="13" eb="15">
      <t>モジ</t>
    </rPh>
    <rPh sb="15" eb="17">
      <t>イナイ</t>
    </rPh>
    <phoneticPr fontId="1"/>
  </si>
  <si>
    <t>八千代市立西高津小学校</t>
    <rPh sb="0" eb="5">
      <t>ヤチヨシリツ</t>
    </rPh>
    <rPh sb="5" eb="11">
      <t>ニシタカツショウガッコウ</t>
    </rPh>
    <phoneticPr fontId="1"/>
  </si>
  <si>
    <t>千葉市立幕張東小学校</t>
    <rPh sb="0" eb="4">
      <t>チバシリツ</t>
    </rPh>
    <rPh sb="4" eb="10">
      <t>マクハリヒガシショウガッコウ</t>
    </rPh>
    <phoneticPr fontId="1"/>
  </si>
  <si>
    <t>八千代市立南高津小学校</t>
    <rPh sb="0" eb="5">
      <t>ヤチヨシリツ</t>
    </rPh>
    <rPh sb="5" eb="8">
      <t>ミナミタカツ</t>
    </rPh>
    <rPh sb="8" eb="11">
      <t>ショウガッコウ</t>
    </rPh>
    <phoneticPr fontId="1"/>
  </si>
  <si>
    <t>千葉市立こてはし台小学校</t>
    <rPh sb="0" eb="4">
      <t>チバシリツ</t>
    </rPh>
    <rPh sb="8" eb="12">
      <t>ダイショウガッコウ</t>
    </rPh>
    <phoneticPr fontId="1"/>
  </si>
  <si>
    <t>八千代市立みどりが丘小学校</t>
    <rPh sb="0" eb="5">
      <t>ヤチヨシリツ</t>
    </rPh>
    <rPh sb="9" eb="13">
      <t>オカショウガッコウ</t>
    </rPh>
    <phoneticPr fontId="1"/>
  </si>
  <si>
    <t>八千代市立大和田南小学校</t>
    <rPh sb="0" eb="5">
      <t>ヤチヨシリツ</t>
    </rPh>
    <rPh sb="5" eb="12">
      <t>オオワダミナミショウガッコウ</t>
    </rPh>
    <phoneticPr fontId="1"/>
  </si>
  <si>
    <t>八千代市立八千代台小学校</t>
    <rPh sb="0" eb="5">
      <t>ヤチヨシリツ</t>
    </rPh>
    <rPh sb="5" eb="12">
      <t>ヤチヨダイショウガッコウ</t>
    </rPh>
    <phoneticPr fontId="1"/>
  </si>
  <si>
    <t>八千代市立八千代台東小学校</t>
    <rPh sb="0" eb="5">
      <t>ヤチヨシリツ</t>
    </rPh>
    <rPh sb="5" eb="9">
      <t>ヤチヨダイ</t>
    </rPh>
    <rPh sb="9" eb="10">
      <t>ヒガシ</t>
    </rPh>
    <rPh sb="10" eb="13">
      <t>ショウガッコウ</t>
    </rPh>
    <phoneticPr fontId="1"/>
  </si>
  <si>
    <t>千葉市立こてはし台小学校</t>
    <rPh sb="0" eb="2">
      <t>チバ</t>
    </rPh>
    <rPh sb="2" eb="4">
      <t>シリツ</t>
    </rPh>
    <rPh sb="8" eb="12">
      <t>ダイショウガッコウ</t>
    </rPh>
    <phoneticPr fontId="1"/>
  </si>
  <si>
    <t>八千代市立大和田南小学校</t>
    <rPh sb="0" eb="12">
      <t>ヤチヨシリツオオワダミナミショウガッコウ</t>
    </rPh>
    <phoneticPr fontId="1"/>
  </si>
  <si>
    <t>八千代市立八千代台東小学校</t>
    <rPh sb="0" eb="5">
      <t>ヤチヨシリツ</t>
    </rPh>
    <rPh sb="5" eb="13">
      <t>ヤチヨダイヒガシショウガッコウ</t>
    </rPh>
    <phoneticPr fontId="1"/>
  </si>
  <si>
    <t>八千代市立八千代台小学校</t>
    <rPh sb="0" eb="5">
      <t>ヤチヨシリツ</t>
    </rPh>
    <rPh sb="5" eb="9">
      <t>ヤチヨダイ</t>
    </rPh>
    <rPh sb="9" eb="12">
      <t>ショウガッコウ</t>
    </rPh>
    <phoneticPr fontId="1"/>
  </si>
  <si>
    <t>JVA018637663</t>
    <phoneticPr fontId="1"/>
  </si>
  <si>
    <t>JVA019282435</t>
    <phoneticPr fontId="1"/>
  </si>
  <si>
    <t>JVA022988539</t>
    <phoneticPr fontId="1"/>
  </si>
  <si>
    <t>JVA023461321</t>
    <phoneticPr fontId="1"/>
  </si>
  <si>
    <t>JVA023474826</t>
    <phoneticPr fontId="1"/>
  </si>
  <si>
    <t>JVA019419282</t>
    <phoneticPr fontId="1"/>
  </si>
  <si>
    <t>JVA021498787</t>
    <phoneticPr fontId="1"/>
  </si>
  <si>
    <t>JVA022240095</t>
    <phoneticPr fontId="1"/>
  </si>
  <si>
    <t>JVA023340190</t>
    <phoneticPr fontId="1"/>
  </si>
  <si>
    <t>JVA022988546</t>
    <phoneticPr fontId="1"/>
  </si>
  <si>
    <t>JVA021107887</t>
    <phoneticPr fontId="1"/>
  </si>
  <si>
    <t>JVA021498497</t>
    <phoneticPr fontId="1"/>
  </si>
  <si>
    <t>JVA020429584</t>
    <phoneticPr fontId="1"/>
  </si>
  <si>
    <t>JVA023645868</t>
    <phoneticPr fontId="1"/>
  </si>
  <si>
    <t>伸びしろたっぷりだった新人戦から更に成長しての挑戦です！毎日の練習でその日のMVPをみんなで見つけながら切磋琢磨してきました。１戦１戦、目の前のプレーに全力を尽くすことを目標にして力を合わせ、元気いっぱいの笑顔で勝利をつかめ！！</t>
    <rPh sb="0" eb="1">
      <t>ノ</t>
    </rPh>
    <rPh sb="11" eb="14">
      <t>シンジンセン</t>
    </rPh>
    <rPh sb="16" eb="17">
      <t>サラ</t>
    </rPh>
    <rPh sb="18" eb="20">
      <t>セイチョウ</t>
    </rPh>
    <rPh sb="23" eb="25">
      <t>チョウセン</t>
    </rPh>
    <rPh sb="28" eb="30">
      <t>マイニチ</t>
    </rPh>
    <rPh sb="31" eb="33">
      <t>レンシュウ</t>
    </rPh>
    <rPh sb="36" eb="37">
      <t>ヒ</t>
    </rPh>
    <rPh sb="46" eb="47">
      <t>ミ</t>
    </rPh>
    <rPh sb="52" eb="56">
      <t>セッサタクマ</t>
    </rPh>
    <rPh sb="68" eb="69">
      <t>メ</t>
    </rPh>
    <rPh sb="70" eb="71">
      <t>マエ</t>
    </rPh>
    <rPh sb="76" eb="78">
      <t>ゼンリョク</t>
    </rPh>
    <rPh sb="79" eb="80">
      <t>ツ</t>
    </rPh>
    <rPh sb="85" eb="87">
      <t>モクヒョウ</t>
    </rPh>
    <rPh sb="90" eb="91">
      <t>チカラ</t>
    </rPh>
    <rPh sb="92" eb="93">
      <t>ア</t>
    </rPh>
    <rPh sb="96" eb="98">
      <t>ゲンキ</t>
    </rPh>
    <rPh sb="103" eb="105">
      <t>エガオ</t>
    </rPh>
    <rPh sb="106" eb="108">
      <t>ショウリ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</si>
</sst>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24"/>
      <color indexed="8"/>
      <name val="游ゴシック"/>
      <family val="3"/>
      <charset val="128"/>
    </font>
    <font>
      <sz val="24"/>
      <name val="游ゴシック"/>
      <family val="3"/>
      <charset val="128"/>
    </font>
    <font>
      <sz val="24"/>
      <color indexed="10"/>
      <name val="游ゴシック"/>
      <family val="3"/>
      <charset val="128"/>
    </font>
    <font>
      <sz val="16"/>
      <color rgb="FF000000"/>
      <name val="游ゴシック"/>
      <family val="3"/>
      <charset val="128"/>
    </font>
    <font>
      <sz val="16"/>
      <color indexed="8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8"/>
      <color indexed="8"/>
      <name val="游ゴシック"/>
      <family val="3"/>
      <charset val="128"/>
    </font>
    <font>
      <sz val="8"/>
      <color rgb="FF000000"/>
      <name val="游ゴシック"/>
      <family val="3"/>
      <charset val="128"/>
    </font>
    <font>
      <sz val="9"/>
      <color indexed="8"/>
      <name val="游ゴシック"/>
      <family val="3"/>
      <charset val="128"/>
    </font>
    <font>
      <sz val="12"/>
      <color indexed="8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sz val="10"/>
      <color indexed="8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30">
    <xf numFmtId="0" fontId="0" fillId="0" borderId="0" xfId="0">
      <alignment vertical="center"/>
    </xf>
    <xf numFmtId="0" fontId="2" fillId="0" borderId="0" xfId="1" applyAlignment="1">
      <alignment vertical="center" shrinkToFit="1"/>
    </xf>
    <xf numFmtId="0" fontId="2" fillId="2" borderId="7" xfId="1" applyFill="1" applyBorder="1" applyAlignment="1">
      <alignment vertical="center" shrinkToFit="1"/>
    </xf>
    <xf numFmtId="0" fontId="2" fillId="2" borderId="8" xfId="1" applyFill="1" applyBorder="1" applyAlignment="1">
      <alignment vertical="center" shrinkToFit="1"/>
    </xf>
    <xf numFmtId="0" fontId="2" fillId="2" borderId="9" xfId="1" applyFill="1" applyBorder="1" applyAlignment="1">
      <alignment vertical="center" shrinkToFit="1"/>
    </xf>
    <xf numFmtId="2" fontId="2" fillId="0" borderId="0" xfId="1" applyNumberFormat="1" applyAlignment="1">
      <alignment vertical="center" shrinkToFit="1"/>
    </xf>
    <xf numFmtId="2" fontId="2" fillId="0" borderId="10" xfId="1" applyNumberFormat="1" applyBorder="1" applyAlignment="1">
      <alignment vertical="center" shrinkToFit="1"/>
    </xf>
    <xf numFmtId="0" fontId="2" fillId="0" borderId="11" xfId="1" applyBorder="1" applyAlignment="1">
      <alignment vertical="center" shrinkToFit="1"/>
    </xf>
    <xf numFmtId="14" fontId="2" fillId="0" borderId="12" xfId="1" applyNumberFormat="1" applyBorder="1" applyAlignment="1">
      <alignment vertical="center" shrinkToFit="1"/>
    </xf>
    <xf numFmtId="14" fontId="2" fillId="0" borderId="0" xfId="1" applyNumberFormat="1" applyAlignment="1">
      <alignment vertical="center" shrinkToFit="1"/>
    </xf>
    <xf numFmtId="0" fontId="2" fillId="0" borderId="13" xfId="1" applyBorder="1" applyAlignment="1">
      <alignment vertical="center" shrinkToFit="1"/>
    </xf>
    <xf numFmtId="0" fontId="2" fillId="0" borderId="14" xfId="1" applyBorder="1" applyAlignment="1">
      <alignment vertical="center" shrinkToFit="1"/>
    </xf>
    <xf numFmtId="0" fontId="2" fillId="0" borderId="15" xfId="1" applyBorder="1" applyAlignment="1">
      <alignment vertical="center" shrinkToFit="1"/>
    </xf>
    <xf numFmtId="0" fontId="2" fillId="0" borderId="10" xfId="1" applyBorder="1" applyAlignment="1">
      <alignment vertical="center" shrinkToFit="1"/>
    </xf>
    <xf numFmtId="0" fontId="2" fillId="0" borderId="12" xfId="1" applyBorder="1" applyAlignment="1">
      <alignment vertical="center" shrinkToFit="1"/>
    </xf>
    <xf numFmtId="0" fontId="2" fillId="0" borderId="16" xfId="1" applyBorder="1" applyAlignment="1">
      <alignment vertical="center" shrinkToFit="1"/>
    </xf>
    <xf numFmtId="0" fontId="2" fillId="0" borderId="17" xfId="1" applyBorder="1" applyAlignment="1">
      <alignment vertical="center" shrinkToFit="1"/>
    </xf>
    <xf numFmtId="0" fontId="2" fillId="0" borderId="18" xfId="1" applyBorder="1" applyAlignment="1">
      <alignment vertical="center" shrinkToFit="1"/>
    </xf>
    <xf numFmtId="0" fontId="2" fillId="2" borderId="19" xfId="1" applyFill="1" applyBorder="1" applyAlignment="1">
      <alignment vertical="center" shrinkToFit="1"/>
    </xf>
    <xf numFmtId="0" fontId="2" fillId="2" borderId="20" xfId="1" applyFill="1" applyBorder="1" applyAlignment="1">
      <alignment vertical="center" shrinkToFit="1"/>
    </xf>
    <xf numFmtId="0" fontId="2" fillId="2" borderId="72" xfId="1" applyFill="1" applyBorder="1" applyAlignment="1">
      <alignment vertical="center" shrinkToFit="1"/>
    </xf>
    <xf numFmtId="0" fontId="2" fillId="6" borderId="14" xfId="1" applyFill="1" applyBorder="1" applyAlignment="1">
      <alignment vertical="center" shrinkToFit="1"/>
    </xf>
    <xf numFmtId="0" fontId="2" fillId="6" borderId="13" xfId="1" applyFill="1" applyBorder="1" applyAlignment="1">
      <alignment vertical="center" shrinkToFit="1"/>
    </xf>
    <xf numFmtId="0" fontId="2" fillId="0" borderId="0" xfId="1" applyAlignment="1">
      <alignment horizontal="center" vertical="center" shrinkToFit="1"/>
    </xf>
    <xf numFmtId="0" fontId="2" fillId="2" borderId="59" xfId="1" applyFill="1" applyBorder="1" applyAlignment="1">
      <alignment horizontal="center" vertical="center" shrinkToFit="1"/>
    </xf>
    <xf numFmtId="0" fontId="2" fillId="2" borderId="26" xfId="1" applyFill="1" applyBorder="1" applyAlignment="1">
      <alignment horizontal="center" vertical="center" shrinkToFit="1"/>
    </xf>
    <xf numFmtId="0" fontId="2" fillId="2" borderId="60" xfId="1" applyFill="1" applyBorder="1" applyAlignment="1">
      <alignment horizontal="center" vertical="center" shrinkToFit="1"/>
    </xf>
    <xf numFmtId="0" fontId="2" fillId="2" borderId="25" xfId="1" applyFill="1" applyBorder="1" applyAlignment="1">
      <alignment horizontal="center" vertical="center" shrinkToFit="1"/>
    </xf>
    <xf numFmtId="0" fontId="2" fillId="0" borderId="61" xfId="1" applyBorder="1" applyAlignment="1">
      <alignment horizontal="center" vertical="center" wrapText="1" shrinkToFit="1"/>
    </xf>
    <xf numFmtId="0" fontId="2" fillId="0" borderId="62" xfId="1" applyBorder="1" applyAlignment="1">
      <alignment horizontal="center" vertical="center" wrapText="1" shrinkToFit="1"/>
    </xf>
    <xf numFmtId="0" fontId="2" fillId="0" borderId="63" xfId="1" applyBorder="1" applyAlignment="1">
      <alignment horizontal="center" vertical="center" wrapText="1" shrinkToFit="1"/>
    </xf>
    <xf numFmtId="0" fontId="2" fillId="0" borderId="70" xfId="1" applyBorder="1" applyAlignment="1">
      <alignment horizontal="left" vertical="top" shrinkToFit="1"/>
    </xf>
    <xf numFmtId="0" fontId="2" fillId="0" borderId="62" xfId="1" applyBorder="1" applyAlignment="1">
      <alignment horizontal="left" vertical="top" shrinkToFit="1"/>
    </xf>
    <xf numFmtId="0" fontId="2" fillId="0" borderId="63" xfId="1" applyBorder="1" applyAlignment="1">
      <alignment horizontal="left" vertical="top" shrinkToFit="1"/>
    </xf>
    <xf numFmtId="0" fontId="3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8" fillId="0" borderId="66" xfId="0" applyFont="1" applyBorder="1" applyAlignment="1" applyProtection="1">
      <alignment horizontal="center" vertical="center"/>
      <protection locked="0"/>
    </xf>
    <xf numFmtId="0" fontId="9" fillId="0" borderId="67" xfId="0" applyFont="1" applyBorder="1" applyAlignment="1" applyProtection="1">
      <alignment horizontal="center" vertical="center"/>
      <protection locked="0"/>
    </xf>
    <xf numFmtId="0" fontId="9" fillId="0" borderId="65" xfId="0" applyFont="1" applyBorder="1" applyAlignment="1" applyProtection="1">
      <alignment horizontal="center" vertical="center"/>
      <protection locked="0"/>
    </xf>
    <xf numFmtId="0" fontId="10" fillId="5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4" fillId="3" borderId="9" xfId="0" applyFont="1" applyFill="1" applyBorder="1">
      <alignment vertical="center"/>
    </xf>
    <xf numFmtId="0" fontId="10" fillId="0" borderId="0" xfId="0" applyFont="1">
      <alignment vertical="center"/>
    </xf>
    <xf numFmtId="0" fontId="10" fillId="5" borderId="57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8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0" fontId="10" fillId="4" borderId="14" xfId="0" applyFont="1" applyFill="1" applyBorder="1" applyAlignment="1" applyProtection="1">
      <alignment horizontal="center" vertical="center"/>
      <protection locked="0"/>
    </xf>
    <xf numFmtId="0" fontId="10" fillId="4" borderId="43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>
      <alignment vertical="center"/>
    </xf>
    <xf numFmtId="0" fontId="10" fillId="5" borderId="68" xfId="0" applyFont="1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8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4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0" fillId="5" borderId="14" xfId="0" applyFont="1" applyFill="1" applyBorder="1" applyAlignment="1">
      <alignment horizontal="center" vertical="center"/>
    </xf>
    <xf numFmtId="0" fontId="10" fillId="5" borderId="43" xfId="0" applyFont="1" applyFill="1" applyBorder="1" applyAlignment="1">
      <alignment horizontal="center" vertical="center"/>
    </xf>
    <xf numFmtId="0" fontId="4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right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1" fillId="0" borderId="36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 applyProtection="1">
      <alignment horizontal="center" vertical="center" shrinkToFit="1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 wrapText="1" shrinkToFit="1"/>
    </xf>
    <xf numFmtId="0" fontId="11" fillId="0" borderId="50" xfId="0" applyFont="1" applyBorder="1" applyAlignment="1">
      <alignment horizontal="center" vertical="center" shrinkToFit="1"/>
    </xf>
    <xf numFmtId="0" fontId="11" fillId="0" borderId="50" xfId="0" applyFont="1" applyBorder="1" applyAlignment="1">
      <alignment horizontal="center" vertical="center" wrapText="1" shrinkToFit="1"/>
    </xf>
    <xf numFmtId="0" fontId="11" fillId="0" borderId="51" xfId="0" applyFont="1" applyBorder="1" applyAlignment="1">
      <alignment horizontal="center" vertical="center" shrinkToFit="1"/>
    </xf>
    <xf numFmtId="0" fontId="13" fillId="5" borderId="14" xfId="0" applyFont="1" applyFill="1" applyBorder="1" applyAlignment="1">
      <alignment horizontal="center" vertical="center"/>
    </xf>
    <xf numFmtId="0" fontId="10" fillId="5" borderId="44" xfId="0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/>
    </xf>
    <xf numFmtId="0" fontId="10" fillId="5" borderId="52" xfId="0" applyFont="1" applyFill="1" applyBorder="1">
      <alignment vertical="center"/>
    </xf>
    <xf numFmtId="0" fontId="14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176" fontId="11" fillId="0" borderId="1" xfId="0" applyNumberFormat="1" applyFont="1" applyBorder="1">
      <alignment vertical="center"/>
    </xf>
    <xf numFmtId="49" fontId="1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>
      <alignment horizontal="left" vertical="center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left" vertical="center"/>
    </xf>
    <xf numFmtId="0" fontId="4" fillId="0" borderId="69" xfId="0" applyFont="1" applyBorder="1" applyAlignment="1" applyProtection="1">
      <alignment horizontal="center" vertical="center"/>
      <protection locked="0"/>
    </xf>
    <xf numFmtId="0" fontId="15" fillId="0" borderId="23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49" fontId="1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left" vertical="center"/>
    </xf>
    <xf numFmtId="49" fontId="1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11" fillId="3" borderId="1" xfId="0" applyFont="1" applyFill="1" applyBorder="1" applyAlignment="1">
      <alignment horizontal="center" vertical="center"/>
    </xf>
    <xf numFmtId="176" fontId="11" fillId="3" borderId="1" xfId="0" applyNumberFormat="1" applyFont="1" applyFill="1" applyBorder="1">
      <alignment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0" fontId="11" fillId="3" borderId="6" xfId="0" applyFont="1" applyFill="1" applyBorder="1" applyAlignment="1">
      <alignment horizontal="left" vertical="center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/>
    </xf>
    <xf numFmtId="0" fontId="10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10" fillId="3" borderId="17" xfId="0" applyFont="1" applyFill="1" applyBorder="1">
      <alignment vertical="center"/>
    </xf>
    <xf numFmtId="0" fontId="10" fillId="3" borderId="0" xfId="0" applyFont="1" applyFill="1">
      <alignment vertical="center"/>
    </xf>
    <xf numFmtId="0" fontId="4" fillId="3" borderId="58" xfId="0" applyFont="1" applyFill="1" applyBorder="1">
      <alignment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Protection="1">
      <alignment vertical="center"/>
      <protection locked="0"/>
    </xf>
    <xf numFmtId="0" fontId="9" fillId="0" borderId="22" xfId="0" applyFont="1" applyBorder="1" applyProtection="1">
      <alignment vertical="center"/>
      <protection locked="0"/>
    </xf>
    <xf numFmtId="0" fontId="10" fillId="3" borderId="28" xfId="0" applyFont="1" applyFill="1" applyBorder="1">
      <alignment vertical="center"/>
    </xf>
    <xf numFmtId="0" fontId="10" fillId="3" borderId="21" xfId="0" applyFont="1" applyFill="1" applyBorder="1">
      <alignment vertical="center"/>
    </xf>
    <xf numFmtId="0" fontId="4" fillId="3" borderId="31" xfId="0" applyFont="1" applyFill="1" applyBorder="1">
      <alignment vertical="center"/>
    </xf>
    <xf numFmtId="0" fontId="10" fillId="5" borderId="7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10" fillId="5" borderId="77" xfId="0" applyFont="1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10" fillId="5" borderId="78" xfId="0" applyFont="1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5" borderId="19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10" fillId="5" borderId="59" xfId="0" applyFont="1" applyFill="1" applyBorder="1" applyAlignment="1">
      <alignment horizontal="center" vertical="center"/>
    </xf>
    <xf numFmtId="0" fontId="10" fillId="5" borderId="60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3" fillId="0" borderId="3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0" fontId="4" fillId="5" borderId="19" xfId="0" applyFont="1" applyFill="1" applyBorder="1" applyAlignment="1">
      <alignment horizontal="center" vertical="center"/>
    </xf>
    <xf numFmtId="0" fontId="4" fillId="0" borderId="20" xfId="0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3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3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11" fillId="0" borderId="0" xfId="0" applyFont="1">
      <alignment vertical="center"/>
    </xf>
    <xf numFmtId="0" fontId="10" fillId="5" borderId="7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10" fillId="0" borderId="61" xfId="0" applyNumberFormat="1" applyFon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9" fillId="6" borderId="10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45" zoomScale="84" zoomScaleNormal="100" zoomScaleSheetLayoutView="58" workbookViewId="0">
      <selection activeCell="AG53" sqref="AG53"/>
    </sheetView>
  </sheetViews>
  <sheetFormatPr defaultColWidth="9" defaultRowHeight="18" x14ac:dyDescent="0.2"/>
  <cols>
    <col min="1" max="2" width="6.08984375" style="52" customWidth="1"/>
    <col min="3" max="6" width="7.36328125" style="52" customWidth="1"/>
    <col min="7" max="15" width="6.08984375" style="52" customWidth="1"/>
    <col min="16" max="45" width="1.6328125" style="64" customWidth="1"/>
    <col min="46" max="46" width="5.90625" style="52" customWidth="1"/>
    <col min="47" max="47" width="20.08984375" style="52" customWidth="1"/>
    <col min="48" max="48" width="9.26953125" style="52" bestFit="1" customWidth="1"/>
    <col min="49" max="49" width="12" style="52" customWidth="1"/>
    <col min="50" max="50" width="12.08984375" style="52" customWidth="1"/>
    <col min="51" max="51" width="11.36328125" style="52" bestFit="1" customWidth="1"/>
    <col min="52" max="52" width="6.6328125" style="52" customWidth="1"/>
    <col min="53" max="16384" width="9" style="52"/>
  </cols>
  <sheetData>
    <row r="1" spans="1:51" ht="39.5" thickBot="1" x14ac:dyDescent="0.25">
      <c r="A1" s="51" t="s">
        <v>202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</row>
    <row r="2" spans="1:51" ht="14.5" customHeight="1" x14ac:dyDescent="0.2">
      <c r="A2" s="53" t="s">
        <v>203</v>
      </c>
      <c r="B2" s="54"/>
      <c r="C2" s="55"/>
      <c r="D2" s="56"/>
      <c r="E2" s="56"/>
      <c r="F2" s="56"/>
      <c r="G2" s="56"/>
      <c r="H2" s="56"/>
      <c r="I2" s="57"/>
      <c r="J2" s="58" t="s">
        <v>204</v>
      </c>
      <c r="K2" s="59"/>
      <c r="L2" s="59"/>
      <c r="M2" s="59"/>
      <c r="N2" s="59"/>
      <c r="O2" s="60"/>
      <c r="P2" s="58" t="s">
        <v>82</v>
      </c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2" t="s">
        <v>85</v>
      </c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58"/>
      <c r="AT2" s="63"/>
      <c r="AV2" s="52" t="s">
        <v>76</v>
      </c>
      <c r="AW2" s="64" t="s">
        <v>94</v>
      </c>
      <c r="AX2" s="64" t="s">
        <v>95</v>
      </c>
    </row>
    <row r="3" spans="1:51" ht="24" customHeight="1" x14ac:dyDescent="0.2">
      <c r="A3" s="65" t="s">
        <v>102</v>
      </c>
      <c r="B3" s="66"/>
      <c r="C3" s="67" t="s">
        <v>111</v>
      </c>
      <c r="D3" s="68"/>
      <c r="E3" s="68"/>
      <c r="F3" s="68"/>
      <c r="G3" s="68"/>
      <c r="H3" s="68"/>
      <c r="I3" s="69"/>
      <c r="J3" s="70" t="s">
        <v>78</v>
      </c>
      <c r="K3" s="71"/>
      <c r="L3" s="71"/>
      <c r="M3" s="71"/>
      <c r="N3" s="71"/>
      <c r="O3" s="72"/>
      <c r="P3" s="73" t="s">
        <v>112</v>
      </c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5" t="s">
        <v>100</v>
      </c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6"/>
      <c r="AT3" s="77"/>
      <c r="AV3" s="52" t="s">
        <v>77</v>
      </c>
      <c r="AW3" s="64" t="s">
        <v>93</v>
      </c>
      <c r="AX3" s="64" t="s">
        <v>96</v>
      </c>
      <c r="AY3" s="64" t="s">
        <v>97</v>
      </c>
    </row>
    <row r="4" spans="1:51" ht="20.149999999999999" customHeight="1" x14ac:dyDescent="0.2">
      <c r="A4" s="78" t="s">
        <v>205</v>
      </c>
      <c r="B4" s="79"/>
      <c r="C4" s="80" t="s">
        <v>113</v>
      </c>
      <c r="D4" s="81"/>
      <c r="E4" s="81"/>
      <c r="F4" s="81"/>
      <c r="G4" s="81"/>
      <c r="H4" s="81"/>
      <c r="I4" s="82"/>
      <c r="J4" s="83" t="s">
        <v>99</v>
      </c>
      <c r="K4" s="84"/>
      <c r="L4" s="84"/>
      <c r="M4" s="84"/>
      <c r="N4" s="84"/>
      <c r="O4" s="85"/>
      <c r="P4" s="86" t="s">
        <v>79</v>
      </c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7"/>
      <c r="AT4" s="77"/>
      <c r="AV4" s="52" t="s">
        <v>206</v>
      </c>
      <c r="AW4" s="64" t="str">
        <f>AW3</f>
        <v>北西支部</v>
      </c>
      <c r="AX4" s="64" t="str">
        <f>AX3</f>
        <v>北東支部</v>
      </c>
      <c r="AY4" s="64" t="str">
        <f>AY3</f>
        <v>南房総支部</v>
      </c>
    </row>
    <row r="5" spans="1:51" ht="20.149999999999999" customHeight="1" x14ac:dyDescent="0.2">
      <c r="A5" s="88" t="s">
        <v>98</v>
      </c>
      <c r="B5" s="89"/>
      <c r="C5" s="90"/>
      <c r="D5" s="91"/>
      <c r="E5" s="91"/>
      <c r="F5" s="91"/>
      <c r="G5" s="91"/>
      <c r="H5" s="91"/>
      <c r="I5" s="92"/>
      <c r="J5" s="93">
        <v>34007</v>
      </c>
      <c r="K5" s="93"/>
      <c r="L5" s="93"/>
      <c r="M5" s="93"/>
      <c r="N5" s="93"/>
      <c r="O5" s="93"/>
      <c r="P5" s="94" t="s">
        <v>114</v>
      </c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4" t="s">
        <v>115</v>
      </c>
      <c r="AF5" s="95"/>
      <c r="AG5" s="95"/>
      <c r="AH5" s="95"/>
      <c r="AI5" s="95"/>
      <c r="AJ5" s="95"/>
      <c r="AK5" s="96"/>
      <c r="AL5" s="96"/>
      <c r="AM5" s="96"/>
      <c r="AN5" s="96"/>
      <c r="AO5" s="96"/>
      <c r="AP5" s="96"/>
      <c r="AQ5" s="96"/>
      <c r="AR5" s="96"/>
      <c r="AS5" s="97"/>
      <c r="AT5" s="77"/>
      <c r="AV5" s="52" t="s">
        <v>78</v>
      </c>
      <c r="AW5" s="64" t="s">
        <v>100</v>
      </c>
    </row>
    <row r="6" spans="1:51" ht="22.5" customHeight="1" x14ac:dyDescent="0.2">
      <c r="A6" s="98" t="s">
        <v>51</v>
      </c>
      <c r="B6" s="99"/>
      <c r="C6" s="100" t="s">
        <v>90</v>
      </c>
      <c r="D6" s="101"/>
      <c r="E6" s="102" t="s">
        <v>91</v>
      </c>
      <c r="F6" s="103"/>
      <c r="G6" s="104" t="s">
        <v>207</v>
      </c>
      <c r="H6" s="104"/>
      <c r="I6" s="104"/>
      <c r="J6" s="104" t="s">
        <v>208</v>
      </c>
      <c r="K6" s="104"/>
      <c r="L6" s="104"/>
      <c r="M6" s="104" t="s">
        <v>209</v>
      </c>
      <c r="N6" s="104"/>
      <c r="O6" s="104"/>
      <c r="P6" s="87" t="s">
        <v>80</v>
      </c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6" t="s">
        <v>81</v>
      </c>
      <c r="AL6" s="106"/>
      <c r="AM6" s="106"/>
      <c r="AN6" s="106"/>
      <c r="AO6" s="106"/>
      <c r="AP6" s="106"/>
      <c r="AQ6" s="106"/>
      <c r="AR6" s="106"/>
      <c r="AS6" s="106"/>
      <c r="AT6" s="107" t="s">
        <v>103</v>
      </c>
    </row>
    <row r="7" spans="1:51" ht="13.5" customHeight="1" x14ac:dyDescent="0.2">
      <c r="A7" s="98"/>
      <c r="B7" s="99"/>
      <c r="C7" s="34" t="s">
        <v>116</v>
      </c>
      <c r="D7" s="35"/>
      <c r="E7" s="36" t="s">
        <v>124</v>
      </c>
      <c r="F7" s="37"/>
      <c r="G7" s="108" t="s">
        <v>131</v>
      </c>
      <c r="H7" s="108"/>
      <c r="I7" s="108"/>
      <c r="J7" s="108">
        <v>18472</v>
      </c>
      <c r="K7" s="108"/>
      <c r="L7" s="108"/>
      <c r="M7" s="108">
        <v>428557</v>
      </c>
      <c r="N7" s="108"/>
      <c r="O7" s="108"/>
      <c r="P7" s="109" t="s">
        <v>3</v>
      </c>
      <c r="Q7" s="110"/>
      <c r="R7" s="111" t="s">
        <v>135</v>
      </c>
      <c r="S7" s="112"/>
      <c r="T7" s="112"/>
      <c r="U7" s="112"/>
      <c r="V7" s="113" t="s">
        <v>4</v>
      </c>
      <c r="W7" s="114" t="s">
        <v>136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6" t="s">
        <v>5</v>
      </c>
      <c r="AL7" s="117" t="s">
        <v>138</v>
      </c>
      <c r="AM7" s="118"/>
      <c r="AN7" s="118"/>
      <c r="AO7" s="118"/>
      <c r="AP7" s="118"/>
      <c r="AQ7" s="118"/>
      <c r="AR7" s="118"/>
      <c r="AS7" s="119" t="s">
        <v>6</v>
      </c>
      <c r="AT7" s="120">
        <v>60</v>
      </c>
    </row>
    <row r="8" spans="1:51" ht="18" customHeight="1" x14ac:dyDescent="0.2">
      <c r="A8" s="98"/>
      <c r="B8" s="99"/>
      <c r="C8" s="43" t="s">
        <v>117</v>
      </c>
      <c r="D8" s="44"/>
      <c r="E8" s="45" t="s">
        <v>125</v>
      </c>
      <c r="F8" s="46"/>
      <c r="G8" s="108"/>
      <c r="H8" s="108"/>
      <c r="I8" s="108"/>
      <c r="J8" s="108"/>
      <c r="K8" s="108"/>
      <c r="L8" s="108"/>
      <c r="M8" s="108"/>
      <c r="N8" s="108"/>
      <c r="O8" s="108"/>
      <c r="P8" s="121" t="s">
        <v>137</v>
      </c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3" t="s">
        <v>139</v>
      </c>
      <c r="AL8" s="124"/>
      <c r="AM8" s="124"/>
      <c r="AN8" s="124"/>
      <c r="AO8" s="125" t="s">
        <v>7</v>
      </c>
      <c r="AP8" s="126" t="s">
        <v>140</v>
      </c>
      <c r="AQ8" s="124"/>
      <c r="AR8" s="124"/>
      <c r="AS8" s="127"/>
      <c r="AT8" s="120"/>
    </row>
    <row r="9" spans="1:51" ht="14.5" customHeight="1" x14ac:dyDescent="0.2">
      <c r="A9" s="98" t="s">
        <v>210</v>
      </c>
      <c r="B9" s="99"/>
      <c r="C9" s="34" t="s">
        <v>118</v>
      </c>
      <c r="D9" s="35"/>
      <c r="E9" s="36" t="s">
        <v>126</v>
      </c>
      <c r="F9" s="37"/>
      <c r="G9" s="108" t="s">
        <v>132</v>
      </c>
      <c r="H9" s="108"/>
      <c r="I9" s="108"/>
      <c r="J9" s="108"/>
      <c r="K9" s="108"/>
      <c r="L9" s="108"/>
      <c r="M9" s="108">
        <v>515820</v>
      </c>
      <c r="N9" s="108"/>
      <c r="O9" s="108"/>
      <c r="P9" s="109" t="s">
        <v>3</v>
      </c>
      <c r="Q9" s="110"/>
      <c r="R9" s="111" t="s">
        <v>135</v>
      </c>
      <c r="S9" s="112"/>
      <c r="T9" s="112"/>
      <c r="U9" s="112"/>
      <c r="V9" s="113" t="s">
        <v>4</v>
      </c>
      <c r="W9" s="114" t="s">
        <v>141</v>
      </c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28"/>
      <c r="AK9" s="116" t="s">
        <v>104</v>
      </c>
      <c r="AL9" s="117" t="s">
        <v>138</v>
      </c>
      <c r="AM9" s="118"/>
      <c r="AN9" s="118"/>
      <c r="AO9" s="118"/>
      <c r="AP9" s="118"/>
      <c r="AQ9" s="118"/>
      <c r="AR9" s="118"/>
      <c r="AS9" s="119" t="s">
        <v>105</v>
      </c>
      <c r="AT9" s="129">
        <v>40</v>
      </c>
    </row>
    <row r="10" spans="1:51" ht="18" customHeight="1" x14ac:dyDescent="0.2">
      <c r="A10" s="98"/>
      <c r="B10" s="99"/>
      <c r="C10" s="43" t="s">
        <v>119</v>
      </c>
      <c r="D10" s="44"/>
      <c r="E10" s="45" t="s">
        <v>127</v>
      </c>
      <c r="F10" s="46"/>
      <c r="G10" s="108"/>
      <c r="H10" s="108"/>
      <c r="I10" s="108"/>
      <c r="J10" s="108"/>
      <c r="K10" s="108"/>
      <c r="L10" s="108"/>
      <c r="M10" s="108"/>
      <c r="N10" s="108"/>
      <c r="O10" s="108"/>
      <c r="P10" s="121" t="s">
        <v>142</v>
      </c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30"/>
      <c r="AK10" s="123" t="s">
        <v>143</v>
      </c>
      <c r="AL10" s="124"/>
      <c r="AM10" s="124"/>
      <c r="AN10" s="124"/>
      <c r="AO10" s="125" t="s">
        <v>106</v>
      </c>
      <c r="AP10" s="126" t="s">
        <v>144</v>
      </c>
      <c r="AQ10" s="124"/>
      <c r="AR10" s="124"/>
      <c r="AS10" s="127"/>
      <c r="AT10" s="129"/>
    </row>
    <row r="11" spans="1:51" ht="14.5" customHeight="1" x14ac:dyDescent="0.2">
      <c r="A11" s="98" t="s">
        <v>211</v>
      </c>
      <c r="B11" s="99"/>
      <c r="C11" s="34" t="s">
        <v>120</v>
      </c>
      <c r="D11" s="35"/>
      <c r="E11" s="36" t="s">
        <v>128</v>
      </c>
      <c r="F11" s="37"/>
      <c r="G11" s="108" t="s">
        <v>133</v>
      </c>
      <c r="H11" s="108"/>
      <c r="I11" s="108"/>
      <c r="J11" s="108"/>
      <c r="K11" s="108"/>
      <c r="L11" s="108"/>
      <c r="M11" s="108"/>
      <c r="N11" s="108"/>
      <c r="O11" s="108"/>
      <c r="P11" s="109" t="s">
        <v>3</v>
      </c>
      <c r="Q11" s="110"/>
      <c r="R11" s="111" t="s">
        <v>135</v>
      </c>
      <c r="S11" s="112"/>
      <c r="T11" s="112"/>
      <c r="U11" s="112"/>
      <c r="V11" s="113" t="s">
        <v>4</v>
      </c>
      <c r="W11" s="114" t="s">
        <v>141</v>
      </c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28"/>
      <c r="AK11" s="116" t="s">
        <v>5</v>
      </c>
      <c r="AL11" s="117" t="s">
        <v>138</v>
      </c>
      <c r="AM11" s="118"/>
      <c r="AN11" s="118"/>
      <c r="AO11" s="118"/>
      <c r="AP11" s="118"/>
      <c r="AQ11" s="118"/>
      <c r="AR11" s="118"/>
      <c r="AS11" s="119" t="s">
        <v>6</v>
      </c>
      <c r="AT11" s="129">
        <v>49</v>
      </c>
    </row>
    <row r="12" spans="1:51" ht="18" customHeight="1" x14ac:dyDescent="0.2">
      <c r="A12" s="98"/>
      <c r="B12" s="99"/>
      <c r="C12" s="43" t="s">
        <v>121</v>
      </c>
      <c r="D12" s="44"/>
      <c r="E12" s="45" t="s">
        <v>129</v>
      </c>
      <c r="F12" s="46"/>
      <c r="G12" s="108"/>
      <c r="H12" s="108"/>
      <c r="I12" s="108"/>
      <c r="J12" s="108"/>
      <c r="K12" s="108"/>
      <c r="L12" s="108"/>
      <c r="M12" s="108"/>
      <c r="N12" s="108"/>
      <c r="O12" s="108"/>
      <c r="P12" s="131" t="s">
        <v>212</v>
      </c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30"/>
      <c r="AK12" s="123" t="s">
        <v>145</v>
      </c>
      <c r="AL12" s="124"/>
      <c r="AM12" s="124"/>
      <c r="AN12" s="124"/>
      <c r="AO12" s="125" t="s">
        <v>4</v>
      </c>
      <c r="AP12" s="126" t="s">
        <v>146</v>
      </c>
      <c r="AQ12" s="124"/>
      <c r="AR12" s="124"/>
      <c r="AS12" s="127"/>
      <c r="AT12" s="129"/>
    </row>
    <row r="13" spans="1:51" ht="14.5" customHeight="1" x14ac:dyDescent="0.2">
      <c r="A13" s="98" t="s">
        <v>75</v>
      </c>
      <c r="B13" s="99"/>
      <c r="C13" s="34" t="s">
        <v>122</v>
      </c>
      <c r="D13" s="35"/>
      <c r="E13" s="36" t="s">
        <v>126</v>
      </c>
      <c r="F13" s="37"/>
      <c r="G13" s="108" t="s">
        <v>134</v>
      </c>
      <c r="H13" s="108"/>
      <c r="I13" s="108"/>
      <c r="J13" s="108"/>
      <c r="K13" s="108"/>
      <c r="L13" s="108"/>
      <c r="M13" s="108">
        <v>478020</v>
      </c>
      <c r="N13" s="108"/>
      <c r="O13" s="108"/>
      <c r="P13" s="109" t="s">
        <v>3</v>
      </c>
      <c r="Q13" s="110"/>
      <c r="R13" s="111" t="s">
        <v>135</v>
      </c>
      <c r="S13" s="112"/>
      <c r="T13" s="112"/>
      <c r="U13" s="112"/>
      <c r="V13" s="113" t="s">
        <v>4</v>
      </c>
      <c r="W13" s="114" t="s">
        <v>136</v>
      </c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28"/>
      <c r="AK13" s="116" t="s">
        <v>104</v>
      </c>
      <c r="AL13" s="117" t="s">
        <v>138</v>
      </c>
      <c r="AM13" s="118"/>
      <c r="AN13" s="118"/>
      <c r="AO13" s="118"/>
      <c r="AP13" s="118"/>
      <c r="AQ13" s="118"/>
      <c r="AR13" s="118"/>
      <c r="AS13" s="119" t="s">
        <v>105</v>
      </c>
      <c r="AT13" s="129">
        <v>47</v>
      </c>
    </row>
    <row r="14" spans="1:51" ht="18" customHeight="1" x14ac:dyDescent="0.2">
      <c r="A14" s="98"/>
      <c r="B14" s="99"/>
      <c r="C14" s="43" t="s">
        <v>123</v>
      </c>
      <c r="D14" s="44"/>
      <c r="E14" s="45" t="s">
        <v>130</v>
      </c>
      <c r="F14" s="46"/>
      <c r="G14" s="108"/>
      <c r="H14" s="108"/>
      <c r="I14" s="108"/>
      <c r="J14" s="108"/>
      <c r="K14" s="108"/>
      <c r="L14" s="108"/>
      <c r="M14" s="108"/>
      <c r="N14" s="108"/>
      <c r="O14" s="108"/>
      <c r="P14" s="131" t="s">
        <v>213</v>
      </c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30"/>
      <c r="AK14" s="123" t="s">
        <v>147</v>
      </c>
      <c r="AL14" s="124"/>
      <c r="AM14" s="124"/>
      <c r="AN14" s="124"/>
      <c r="AO14" s="125" t="s">
        <v>106</v>
      </c>
      <c r="AP14" s="126" t="s">
        <v>148</v>
      </c>
      <c r="AQ14" s="124"/>
      <c r="AR14" s="124"/>
      <c r="AS14" s="127"/>
      <c r="AT14" s="129"/>
    </row>
    <row r="15" spans="1:51" ht="15" customHeight="1" x14ac:dyDescent="0.2">
      <c r="A15" s="98" t="s">
        <v>54</v>
      </c>
      <c r="B15" s="99"/>
      <c r="C15" s="34"/>
      <c r="D15" s="35"/>
      <c r="E15" s="36"/>
      <c r="F15" s="37"/>
      <c r="G15" s="132"/>
      <c r="H15" s="132"/>
      <c r="I15" s="132"/>
      <c r="J15" s="132"/>
      <c r="K15" s="132"/>
      <c r="L15" s="132"/>
      <c r="M15" s="132"/>
      <c r="N15" s="132"/>
      <c r="O15" s="132"/>
      <c r="P15" s="133"/>
      <c r="Q15" s="134"/>
      <c r="R15" s="135"/>
      <c r="S15" s="135"/>
      <c r="T15" s="135"/>
      <c r="U15" s="135"/>
      <c r="V15" s="136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7"/>
      <c r="AK15" s="138"/>
      <c r="AL15" s="139"/>
      <c r="AM15" s="139"/>
      <c r="AN15" s="139"/>
      <c r="AO15" s="139"/>
      <c r="AP15" s="139"/>
      <c r="AQ15" s="139"/>
      <c r="AR15" s="139"/>
      <c r="AS15" s="140"/>
      <c r="AT15" s="141"/>
    </row>
    <row r="16" spans="1:51" ht="18" customHeight="1" x14ac:dyDescent="0.2">
      <c r="A16" s="98"/>
      <c r="B16" s="99"/>
      <c r="C16" s="43"/>
      <c r="D16" s="44"/>
      <c r="E16" s="45"/>
      <c r="F16" s="46"/>
      <c r="G16" s="132"/>
      <c r="H16" s="132"/>
      <c r="I16" s="132"/>
      <c r="J16" s="132"/>
      <c r="K16" s="132"/>
      <c r="L16" s="132"/>
      <c r="M16" s="132"/>
      <c r="N16" s="132"/>
      <c r="O16" s="132"/>
      <c r="P16" s="142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4"/>
      <c r="AK16" s="145"/>
      <c r="AL16" s="146"/>
      <c r="AM16" s="146"/>
      <c r="AN16" s="146"/>
      <c r="AO16" s="147"/>
      <c r="AP16" s="146"/>
      <c r="AQ16" s="146"/>
      <c r="AR16" s="146"/>
      <c r="AS16" s="148"/>
      <c r="AT16" s="141"/>
    </row>
    <row r="17" spans="1:46" ht="15" customHeight="1" x14ac:dyDescent="0.2">
      <c r="A17" s="149" t="s">
        <v>214</v>
      </c>
      <c r="B17" s="99"/>
      <c r="C17" s="34" t="s">
        <v>116</v>
      </c>
      <c r="D17" s="35"/>
      <c r="E17" s="36" t="s">
        <v>124</v>
      </c>
      <c r="F17" s="37"/>
      <c r="G17" s="132"/>
      <c r="H17" s="132"/>
      <c r="I17" s="132"/>
      <c r="J17" s="132"/>
      <c r="K17" s="132"/>
      <c r="L17" s="132"/>
      <c r="M17" s="132"/>
      <c r="N17" s="132"/>
      <c r="O17" s="132"/>
      <c r="P17" s="109" t="s">
        <v>3</v>
      </c>
      <c r="Q17" s="110"/>
      <c r="R17" s="111" t="s">
        <v>135</v>
      </c>
      <c r="S17" s="112"/>
      <c r="T17" s="112"/>
      <c r="U17" s="112"/>
      <c r="V17" s="113" t="s">
        <v>4</v>
      </c>
      <c r="W17" s="114" t="s">
        <v>136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28"/>
      <c r="AK17" s="116" t="s">
        <v>104</v>
      </c>
      <c r="AL17" s="117" t="s">
        <v>138</v>
      </c>
      <c r="AM17" s="118"/>
      <c r="AN17" s="118"/>
      <c r="AO17" s="118"/>
      <c r="AP17" s="118"/>
      <c r="AQ17" s="118"/>
      <c r="AR17" s="118"/>
      <c r="AS17" s="119" t="s">
        <v>105</v>
      </c>
      <c r="AT17" s="129">
        <v>60</v>
      </c>
    </row>
    <row r="18" spans="1:46" ht="18" customHeight="1" x14ac:dyDescent="0.2">
      <c r="A18" s="98"/>
      <c r="B18" s="99"/>
      <c r="C18" s="43" t="s">
        <v>117</v>
      </c>
      <c r="D18" s="44"/>
      <c r="E18" s="45" t="s">
        <v>125</v>
      </c>
      <c r="F18" s="46"/>
      <c r="G18" s="132"/>
      <c r="H18" s="132"/>
      <c r="I18" s="132"/>
      <c r="J18" s="132"/>
      <c r="K18" s="132"/>
      <c r="L18" s="132"/>
      <c r="M18" s="132"/>
      <c r="N18" s="132"/>
      <c r="O18" s="132"/>
      <c r="P18" s="121" t="s">
        <v>137</v>
      </c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30"/>
      <c r="AK18" s="123" t="s">
        <v>139</v>
      </c>
      <c r="AL18" s="124"/>
      <c r="AM18" s="124"/>
      <c r="AN18" s="124"/>
      <c r="AO18" s="125" t="s">
        <v>106</v>
      </c>
      <c r="AP18" s="126" t="s">
        <v>140</v>
      </c>
      <c r="AQ18" s="124"/>
      <c r="AR18" s="124"/>
      <c r="AS18" s="127"/>
      <c r="AT18" s="129"/>
    </row>
    <row r="19" spans="1:46" x14ac:dyDescent="0.2">
      <c r="A19" s="98" t="s">
        <v>47</v>
      </c>
      <c r="B19" s="99"/>
      <c r="C19" s="150" t="str">
        <f>IF(P18="","",P18)</f>
        <v>八千代市八千代台北9-12-6</v>
      </c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1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3"/>
    </row>
    <row r="20" spans="1:46" x14ac:dyDescent="0.2">
      <c r="A20" s="98"/>
      <c r="B20" s="99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4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6"/>
    </row>
    <row r="21" spans="1:46" ht="14.5" customHeight="1" x14ac:dyDescent="0.2">
      <c r="A21" s="98" t="s">
        <v>81</v>
      </c>
      <c r="B21" s="99"/>
      <c r="C21" s="150" t="str">
        <f>IF(AL17="","",AL17&amp;"-"&amp;AK18&amp;"-"&amp;AP18)</f>
        <v>090-5527-3208</v>
      </c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4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6"/>
    </row>
    <row r="22" spans="1:46" ht="14.5" customHeight="1" x14ac:dyDescent="0.2">
      <c r="A22" s="98"/>
      <c r="B22" s="99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4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6"/>
    </row>
    <row r="23" spans="1:46" ht="14.5" customHeight="1" x14ac:dyDescent="0.2">
      <c r="A23" s="98" t="s">
        <v>215</v>
      </c>
      <c r="B23" s="99"/>
      <c r="C23" s="157"/>
      <c r="D23" s="158"/>
      <c r="E23" s="158"/>
      <c r="F23" s="158"/>
      <c r="G23" s="158"/>
      <c r="H23" s="158"/>
      <c r="I23" s="159"/>
      <c r="J23" s="159"/>
      <c r="K23" s="159"/>
      <c r="L23" s="159"/>
      <c r="M23" s="159"/>
      <c r="N23" s="159"/>
      <c r="O23" s="160"/>
      <c r="P23" s="154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6"/>
    </row>
    <row r="24" spans="1:46" ht="14.5" customHeight="1" thickBot="1" x14ac:dyDescent="0.25">
      <c r="A24" s="161"/>
      <c r="B24" s="162"/>
      <c r="C24" s="163"/>
      <c r="D24" s="164"/>
      <c r="E24" s="164"/>
      <c r="F24" s="164"/>
      <c r="G24" s="164"/>
      <c r="H24" s="164"/>
      <c r="I24" s="165"/>
      <c r="J24" s="165"/>
      <c r="K24" s="165"/>
      <c r="L24" s="165"/>
      <c r="M24" s="165"/>
      <c r="N24" s="165"/>
      <c r="O24" s="166"/>
      <c r="P24" s="167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9"/>
    </row>
    <row r="25" spans="1:46" ht="14.15" customHeight="1" thickBot="1" x14ac:dyDescent="0.25">
      <c r="A25" s="170" t="s">
        <v>109</v>
      </c>
      <c r="B25" s="171" t="s">
        <v>1</v>
      </c>
      <c r="C25" s="172" t="s">
        <v>88</v>
      </c>
      <c r="D25" s="173"/>
      <c r="E25" s="174" t="s">
        <v>89</v>
      </c>
      <c r="F25" s="175"/>
      <c r="G25" s="171" t="s">
        <v>2</v>
      </c>
      <c r="H25" s="171"/>
      <c r="I25" s="171" t="s">
        <v>61</v>
      </c>
      <c r="J25" s="171"/>
      <c r="K25" s="171"/>
      <c r="L25" s="171"/>
      <c r="M25" s="171" t="s">
        <v>216</v>
      </c>
      <c r="N25" s="171"/>
      <c r="O25" s="171"/>
      <c r="P25" s="62" t="s">
        <v>83</v>
      </c>
      <c r="Q25" s="171"/>
      <c r="R25" s="171"/>
      <c r="S25" s="171"/>
      <c r="T25" s="176"/>
      <c r="U25" s="177"/>
      <c r="V25" s="177"/>
      <c r="W25" s="177"/>
      <c r="X25" s="177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</row>
    <row r="26" spans="1:46" ht="14.15" customHeight="1" x14ac:dyDescent="0.2">
      <c r="A26" s="178"/>
      <c r="B26" s="99"/>
      <c r="C26" s="179" t="s">
        <v>86</v>
      </c>
      <c r="D26" s="180"/>
      <c r="E26" s="181" t="s">
        <v>87</v>
      </c>
      <c r="F26" s="182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183"/>
      <c r="U26" s="52"/>
      <c r="V26" s="52"/>
      <c r="W26" s="52"/>
      <c r="X26" s="52"/>
      <c r="Y26" s="184" t="s">
        <v>84</v>
      </c>
      <c r="Z26" s="61"/>
      <c r="AA26" s="61"/>
      <c r="AB26" s="61"/>
      <c r="AC26" s="61"/>
      <c r="AD26" s="61"/>
      <c r="AE26" s="61"/>
      <c r="AF26" s="61"/>
      <c r="AG26" s="185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</row>
    <row r="27" spans="1:46" ht="16" customHeight="1" x14ac:dyDescent="0.2">
      <c r="A27" s="186">
        <v>1</v>
      </c>
      <c r="B27" s="187" t="s">
        <v>201</v>
      </c>
      <c r="C27" s="34" t="s">
        <v>118</v>
      </c>
      <c r="D27" s="35"/>
      <c r="E27" s="36" t="s">
        <v>173</v>
      </c>
      <c r="F27" s="37"/>
      <c r="G27" s="38">
        <v>6</v>
      </c>
      <c r="H27" s="39"/>
      <c r="I27" s="38" t="s">
        <v>218</v>
      </c>
      <c r="J27" s="40"/>
      <c r="K27" s="40"/>
      <c r="L27" s="39"/>
      <c r="M27" s="41" t="s">
        <v>230</v>
      </c>
      <c r="N27" s="40"/>
      <c r="O27" s="39"/>
      <c r="P27" s="41">
        <v>161</v>
      </c>
      <c r="Q27" s="40"/>
      <c r="R27" s="40"/>
      <c r="S27" s="40"/>
      <c r="T27" s="42"/>
      <c r="U27" s="52"/>
      <c r="V27" s="52"/>
      <c r="W27" s="52"/>
      <c r="X27" s="52"/>
      <c r="Y27" s="188">
        <v>16</v>
      </c>
      <c r="Z27" s="189"/>
      <c r="AA27" s="189"/>
      <c r="AB27" s="189"/>
      <c r="AC27" s="189"/>
      <c r="AD27" s="189"/>
      <c r="AE27" s="189"/>
      <c r="AF27" s="189"/>
      <c r="AG27" s="190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</row>
    <row r="28" spans="1:46" ht="20.149999999999999" customHeight="1" thickBot="1" x14ac:dyDescent="0.25">
      <c r="A28" s="191"/>
      <c r="B28" s="192"/>
      <c r="C28" s="43" t="s">
        <v>119</v>
      </c>
      <c r="D28" s="44"/>
      <c r="E28" s="45" t="s">
        <v>174</v>
      </c>
      <c r="F28" s="46"/>
      <c r="G28" s="47"/>
      <c r="H28" s="48"/>
      <c r="I28" s="47"/>
      <c r="J28" s="49"/>
      <c r="K28" s="49"/>
      <c r="L28" s="48"/>
      <c r="M28" s="47"/>
      <c r="N28" s="49"/>
      <c r="O28" s="48"/>
      <c r="P28" s="47"/>
      <c r="Q28" s="49"/>
      <c r="R28" s="49"/>
      <c r="S28" s="49"/>
      <c r="T28" s="50"/>
      <c r="U28" s="52"/>
      <c r="V28" s="52"/>
      <c r="W28" s="52"/>
      <c r="X28" s="52"/>
      <c r="Y28" s="193"/>
      <c r="Z28" s="194"/>
      <c r="AA28" s="194"/>
      <c r="AB28" s="194"/>
      <c r="AC28" s="194"/>
      <c r="AD28" s="194"/>
      <c r="AE28" s="194"/>
      <c r="AF28" s="194"/>
      <c r="AG28" s="195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</row>
    <row r="29" spans="1:46" ht="16" customHeight="1" x14ac:dyDescent="0.2">
      <c r="A29" s="186">
        <v>2</v>
      </c>
      <c r="B29" s="196">
        <v>2</v>
      </c>
      <c r="C29" s="34" t="s">
        <v>149</v>
      </c>
      <c r="D29" s="35"/>
      <c r="E29" s="36" t="s">
        <v>175</v>
      </c>
      <c r="F29" s="37"/>
      <c r="G29" s="38">
        <v>6</v>
      </c>
      <c r="H29" s="39"/>
      <c r="I29" s="38" t="s">
        <v>219</v>
      </c>
      <c r="J29" s="40"/>
      <c r="K29" s="40"/>
      <c r="L29" s="39"/>
      <c r="M29" s="41" t="s">
        <v>231</v>
      </c>
      <c r="N29" s="40"/>
      <c r="O29" s="39"/>
      <c r="P29" s="41">
        <v>153</v>
      </c>
      <c r="Q29" s="40"/>
      <c r="R29" s="40"/>
      <c r="S29" s="40"/>
      <c r="T29" s="4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</row>
    <row r="30" spans="1:46" ht="20.149999999999999" customHeight="1" x14ac:dyDescent="0.2">
      <c r="A30" s="191"/>
      <c r="B30" s="192"/>
      <c r="C30" s="43" t="s">
        <v>150</v>
      </c>
      <c r="D30" s="44"/>
      <c r="E30" s="45" t="s">
        <v>176</v>
      </c>
      <c r="F30" s="46"/>
      <c r="G30" s="47"/>
      <c r="H30" s="48"/>
      <c r="I30" s="47"/>
      <c r="J30" s="49"/>
      <c r="K30" s="49"/>
      <c r="L30" s="48"/>
      <c r="M30" s="47"/>
      <c r="N30" s="49"/>
      <c r="O30" s="48"/>
      <c r="P30" s="47"/>
      <c r="Q30" s="49"/>
      <c r="R30" s="49"/>
      <c r="S30" s="49"/>
      <c r="T30" s="50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</row>
    <row r="31" spans="1:46" ht="16" customHeight="1" x14ac:dyDescent="0.2">
      <c r="A31" s="186">
        <v>3</v>
      </c>
      <c r="B31" s="196">
        <v>3</v>
      </c>
      <c r="C31" s="34" t="s">
        <v>151</v>
      </c>
      <c r="D31" s="35"/>
      <c r="E31" s="36" t="s">
        <v>177</v>
      </c>
      <c r="F31" s="37"/>
      <c r="G31" s="38">
        <v>6</v>
      </c>
      <c r="H31" s="39"/>
      <c r="I31" s="38" t="s">
        <v>220</v>
      </c>
      <c r="J31" s="40"/>
      <c r="K31" s="40"/>
      <c r="L31" s="39"/>
      <c r="M31" s="41" t="s">
        <v>233</v>
      </c>
      <c r="N31" s="40"/>
      <c r="O31" s="39"/>
      <c r="P31" s="41">
        <v>170</v>
      </c>
      <c r="Q31" s="40"/>
      <c r="R31" s="40"/>
      <c r="S31" s="40"/>
      <c r="T31" s="4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</row>
    <row r="32" spans="1:46" ht="20.149999999999999" customHeight="1" x14ac:dyDescent="0.2">
      <c r="A32" s="191"/>
      <c r="B32" s="192"/>
      <c r="C32" s="43" t="s">
        <v>152</v>
      </c>
      <c r="D32" s="44"/>
      <c r="E32" s="45" t="s">
        <v>178</v>
      </c>
      <c r="F32" s="46"/>
      <c r="G32" s="47"/>
      <c r="H32" s="48"/>
      <c r="I32" s="47"/>
      <c r="J32" s="49"/>
      <c r="K32" s="49"/>
      <c r="L32" s="48"/>
      <c r="M32" s="47"/>
      <c r="N32" s="49"/>
      <c r="O32" s="48"/>
      <c r="P32" s="47"/>
      <c r="Q32" s="49"/>
      <c r="R32" s="49"/>
      <c r="S32" s="49"/>
      <c r="T32" s="50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</row>
    <row r="33" spans="1:45" ht="16" customHeight="1" thickBot="1" x14ac:dyDescent="0.25">
      <c r="A33" s="186">
        <v>4</v>
      </c>
      <c r="B33" s="196">
        <v>4</v>
      </c>
      <c r="C33" s="34" t="s">
        <v>153</v>
      </c>
      <c r="D33" s="35"/>
      <c r="E33" s="36" t="s">
        <v>179</v>
      </c>
      <c r="F33" s="37"/>
      <c r="G33" s="38">
        <v>6</v>
      </c>
      <c r="H33" s="39"/>
      <c r="I33" s="38" t="s">
        <v>221</v>
      </c>
      <c r="J33" s="40"/>
      <c r="K33" s="40"/>
      <c r="L33" s="39"/>
      <c r="M33" s="41" t="s">
        <v>232</v>
      </c>
      <c r="N33" s="40"/>
      <c r="O33" s="39"/>
      <c r="P33" s="41">
        <v>155</v>
      </c>
      <c r="Q33" s="40"/>
      <c r="R33" s="40"/>
      <c r="S33" s="40"/>
      <c r="T33" s="4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</row>
    <row r="34" spans="1:45" ht="20.149999999999999" customHeight="1" x14ac:dyDescent="0.2">
      <c r="A34" s="191"/>
      <c r="B34" s="192"/>
      <c r="C34" s="43" t="s">
        <v>154</v>
      </c>
      <c r="D34" s="44"/>
      <c r="E34" s="45" t="s">
        <v>180</v>
      </c>
      <c r="F34" s="46"/>
      <c r="G34" s="47"/>
      <c r="H34" s="48"/>
      <c r="I34" s="47"/>
      <c r="J34" s="49"/>
      <c r="K34" s="49"/>
      <c r="L34" s="48"/>
      <c r="M34" s="47"/>
      <c r="N34" s="49"/>
      <c r="O34" s="48"/>
      <c r="P34" s="47"/>
      <c r="Q34" s="49"/>
      <c r="R34" s="49"/>
      <c r="S34" s="49"/>
      <c r="T34" s="50"/>
      <c r="U34" s="52"/>
      <c r="V34" s="52"/>
      <c r="W34" s="52"/>
      <c r="X34" s="52"/>
      <c r="Y34" s="184" t="s">
        <v>108</v>
      </c>
      <c r="Z34" s="61"/>
      <c r="AA34" s="61"/>
      <c r="AB34" s="61"/>
      <c r="AC34" s="61"/>
      <c r="AD34" s="61"/>
      <c r="AE34" s="61"/>
      <c r="AF34" s="61"/>
      <c r="AG34" s="185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</row>
    <row r="35" spans="1:45" ht="16" customHeight="1" x14ac:dyDescent="0.2">
      <c r="A35" s="186">
        <v>5</v>
      </c>
      <c r="B35" s="196">
        <v>5</v>
      </c>
      <c r="C35" s="34" t="s">
        <v>155</v>
      </c>
      <c r="D35" s="35"/>
      <c r="E35" s="36" t="s">
        <v>181</v>
      </c>
      <c r="F35" s="37"/>
      <c r="G35" s="38">
        <v>6</v>
      </c>
      <c r="H35" s="39"/>
      <c r="I35" s="38" t="s">
        <v>222</v>
      </c>
      <c r="J35" s="40"/>
      <c r="K35" s="40"/>
      <c r="L35" s="39"/>
      <c r="M35" s="41" t="s">
        <v>234</v>
      </c>
      <c r="N35" s="40"/>
      <c r="O35" s="39"/>
      <c r="P35" s="41">
        <v>162</v>
      </c>
      <c r="Q35" s="40"/>
      <c r="R35" s="40"/>
      <c r="S35" s="40"/>
      <c r="T35" s="42"/>
      <c r="U35" s="52"/>
      <c r="V35" s="52"/>
      <c r="W35" s="52"/>
      <c r="X35" s="52"/>
      <c r="Y35" s="197">
        <v>1</v>
      </c>
      <c r="Z35" s="40"/>
      <c r="AA35" s="40"/>
      <c r="AB35" s="40"/>
      <c r="AC35" s="40"/>
      <c r="AD35" s="40"/>
      <c r="AE35" s="40"/>
      <c r="AF35" s="40"/>
      <c r="AG35" s="4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</row>
    <row r="36" spans="1:45" ht="20.149999999999999" customHeight="1" thickBot="1" x14ac:dyDescent="0.25">
      <c r="A36" s="191"/>
      <c r="B36" s="192"/>
      <c r="C36" s="43" t="s">
        <v>156</v>
      </c>
      <c r="D36" s="44"/>
      <c r="E36" s="45" t="s">
        <v>182</v>
      </c>
      <c r="F36" s="46"/>
      <c r="G36" s="47"/>
      <c r="H36" s="48"/>
      <c r="I36" s="47"/>
      <c r="J36" s="49"/>
      <c r="K36" s="49"/>
      <c r="L36" s="48"/>
      <c r="M36" s="47"/>
      <c r="N36" s="49"/>
      <c r="O36" s="48"/>
      <c r="P36" s="47"/>
      <c r="Q36" s="49"/>
      <c r="R36" s="49"/>
      <c r="S36" s="49"/>
      <c r="T36" s="50"/>
      <c r="U36" s="52"/>
      <c r="V36" s="52"/>
      <c r="W36" s="52"/>
      <c r="X36" s="52"/>
      <c r="Y36" s="198"/>
      <c r="Z36" s="199"/>
      <c r="AA36" s="199"/>
      <c r="AB36" s="199"/>
      <c r="AC36" s="199"/>
      <c r="AD36" s="199"/>
      <c r="AE36" s="199"/>
      <c r="AF36" s="199"/>
      <c r="AG36" s="200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</row>
    <row r="37" spans="1:45" ht="16" customHeight="1" x14ac:dyDescent="0.2">
      <c r="A37" s="186">
        <v>6</v>
      </c>
      <c r="B37" s="196">
        <v>6</v>
      </c>
      <c r="C37" s="34" t="s">
        <v>157</v>
      </c>
      <c r="D37" s="35"/>
      <c r="E37" s="36" t="s">
        <v>183</v>
      </c>
      <c r="F37" s="37"/>
      <c r="G37" s="38">
        <v>5</v>
      </c>
      <c r="H37" s="39"/>
      <c r="I37" s="38" t="s">
        <v>223</v>
      </c>
      <c r="J37" s="40"/>
      <c r="K37" s="40"/>
      <c r="L37" s="39"/>
      <c r="M37" s="41" t="s">
        <v>235</v>
      </c>
      <c r="N37" s="40"/>
      <c r="O37" s="39"/>
      <c r="P37" s="41">
        <v>145</v>
      </c>
      <c r="Q37" s="40"/>
      <c r="R37" s="40"/>
      <c r="S37" s="40"/>
      <c r="T37" s="4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</row>
    <row r="38" spans="1:45" ht="20.149999999999999" customHeight="1" x14ac:dyDescent="0.2">
      <c r="A38" s="191"/>
      <c r="B38" s="192"/>
      <c r="C38" s="43" t="s">
        <v>158</v>
      </c>
      <c r="D38" s="44"/>
      <c r="E38" s="45" t="s">
        <v>184</v>
      </c>
      <c r="F38" s="46"/>
      <c r="G38" s="47"/>
      <c r="H38" s="48"/>
      <c r="I38" s="47"/>
      <c r="J38" s="49"/>
      <c r="K38" s="49"/>
      <c r="L38" s="48"/>
      <c r="M38" s="47"/>
      <c r="N38" s="49"/>
      <c r="O38" s="48"/>
      <c r="P38" s="47"/>
      <c r="Q38" s="49"/>
      <c r="R38" s="49"/>
      <c r="S38" s="49"/>
      <c r="T38" s="50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</row>
    <row r="39" spans="1:45" ht="16" customHeight="1" x14ac:dyDescent="0.2">
      <c r="A39" s="186">
        <v>7</v>
      </c>
      <c r="B39" s="196">
        <v>7</v>
      </c>
      <c r="C39" s="34" t="s">
        <v>159</v>
      </c>
      <c r="D39" s="35"/>
      <c r="E39" s="36" t="s">
        <v>185</v>
      </c>
      <c r="F39" s="37"/>
      <c r="G39" s="38">
        <v>5</v>
      </c>
      <c r="H39" s="39"/>
      <c r="I39" s="38" t="s">
        <v>224</v>
      </c>
      <c r="J39" s="40"/>
      <c r="K39" s="40"/>
      <c r="L39" s="39"/>
      <c r="M39" s="41" t="s">
        <v>236</v>
      </c>
      <c r="N39" s="40"/>
      <c r="O39" s="39"/>
      <c r="P39" s="41">
        <v>148</v>
      </c>
      <c r="Q39" s="40"/>
      <c r="R39" s="40"/>
      <c r="S39" s="40"/>
      <c r="T39" s="4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</row>
    <row r="40" spans="1:45" ht="20.149999999999999" customHeight="1" x14ac:dyDescent="0.2">
      <c r="A40" s="191"/>
      <c r="B40" s="192"/>
      <c r="C40" s="43" t="s">
        <v>160</v>
      </c>
      <c r="D40" s="44"/>
      <c r="E40" s="45" t="s">
        <v>186</v>
      </c>
      <c r="F40" s="46"/>
      <c r="G40" s="47"/>
      <c r="H40" s="48"/>
      <c r="I40" s="47"/>
      <c r="J40" s="49"/>
      <c r="K40" s="49"/>
      <c r="L40" s="48"/>
      <c r="M40" s="47"/>
      <c r="N40" s="49"/>
      <c r="O40" s="48"/>
      <c r="P40" s="47"/>
      <c r="Q40" s="49"/>
      <c r="R40" s="49"/>
      <c r="S40" s="49"/>
      <c r="T40" s="50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</row>
    <row r="41" spans="1:45" ht="16" customHeight="1" x14ac:dyDescent="0.2">
      <c r="A41" s="186">
        <v>8</v>
      </c>
      <c r="B41" s="196">
        <v>8</v>
      </c>
      <c r="C41" s="34" t="s">
        <v>161</v>
      </c>
      <c r="D41" s="35"/>
      <c r="E41" s="36" t="s">
        <v>187</v>
      </c>
      <c r="F41" s="37"/>
      <c r="G41" s="38">
        <v>5</v>
      </c>
      <c r="H41" s="39"/>
      <c r="I41" s="38" t="s">
        <v>224</v>
      </c>
      <c r="J41" s="40"/>
      <c r="K41" s="40"/>
      <c r="L41" s="39"/>
      <c r="M41" s="41" t="s">
        <v>237</v>
      </c>
      <c r="N41" s="40"/>
      <c r="O41" s="39"/>
      <c r="P41" s="41">
        <v>145</v>
      </c>
      <c r="Q41" s="40"/>
      <c r="R41" s="40"/>
      <c r="S41" s="40"/>
      <c r="T41" s="4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</row>
    <row r="42" spans="1:45" ht="20.149999999999999" customHeight="1" x14ac:dyDescent="0.2">
      <c r="A42" s="191"/>
      <c r="B42" s="192"/>
      <c r="C42" s="43" t="s">
        <v>162</v>
      </c>
      <c r="D42" s="44"/>
      <c r="E42" s="45" t="s">
        <v>188</v>
      </c>
      <c r="F42" s="46"/>
      <c r="G42" s="47"/>
      <c r="H42" s="48"/>
      <c r="I42" s="47"/>
      <c r="J42" s="49"/>
      <c r="K42" s="49"/>
      <c r="L42" s="48"/>
      <c r="M42" s="47"/>
      <c r="N42" s="49"/>
      <c r="O42" s="48"/>
      <c r="P42" s="47"/>
      <c r="Q42" s="49"/>
      <c r="R42" s="49"/>
      <c r="S42" s="49"/>
      <c r="T42" s="50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</row>
    <row r="43" spans="1:45" ht="16" customHeight="1" x14ac:dyDescent="0.2">
      <c r="A43" s="186">
        <v>9</v>
      </c>
      <c r="B43" s="196">
        <v>9</v>
      </c>
      <c r="C43" s="34" t="s">
        <v>163</v>
      </c>
      <c r="D43" s="35"/>
      <c r="E43" s="36" t="s">
        <v>189</v>
      </c>
      <c r="F43" s="37"/>
      <c r="G43" s="38">
        <v>5</v>
      </c>
      <c r="H43" s="39"/>
      <c r="I43" s="38" t="s">
        <v>225</v>
      </c>
      <c r="J43" s="40"/>
      <c r="K43" s="40"/>
      <c r="L43" s="39"/>
      <c r="M43" s="41" t="s">
        <v>238</v>
      </c>
      <c r="N43" s="40"/>
      <c r="O43" s="39"/>
      <c r="P43" s="41">
        <v>148</v>
      </c>
      <c r="Q43" s="40"/>
      <c r="R43" s="40"/>
      <c r="S43" s="40"/>
      <c r="T43" s="4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</row>
    <row r="44" spans="1:45" ht="20.149999999999999" customHeight="1" x14ac:dyDescent="0.2">
      <c r="A44" s="191"/>
      <c r="B44" s="192"/>
      <c r="C44" s="43" t="s">
        <v>164</v>
      </c>
      <c r="D44" s="44"/>
      <c r="E44" s="45" t="s">
        <v>190</v>
      </c>
      <c r="F44" s="46"/>
      <c r="G44" s="47"/>
      <c r="H44" s="48"/>
      <c r="I44" s="47"/>
      <c r="J44" s="49"/>
      <c r="K44" s="49"/>
      <c r="L44" s="48"/>
      <c r="M44" s="47"/>
      <c r="N44" s="49"/>
      <c r="O44" s="48"/>
      <c r="P44" s="47"/>
      <c r="Q44" s="49"/>
      <c r="R44" s="49"/>
      <c r="S44" s="49"/>
      <c r="T44" s="50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</row>
    <row r="45" spans="1:45" ht="16" customHeight="1" x14ac:dyDescent="0.2">
      <c r="A45" s="186">
        <v>10</v>
      </c>
      <c r="B45" s="196">
        <v>10</v>
      </c>
      <c r="C45" s="34" t="s">
        <v>153</v>
      </c>
      <c r="D45" s="35"/>
      <c r="E45" s="36" t="s">
        <v>191</v>
      </c>
      <c r="F45" s="37"/>
      <c r="G45" s="38">
        <v>5</v>
      </c>
      <c r="H45" s="39"/>
      <c r="I45" s="38" t="s">
        <v>226</v>
      </c>
      <c r="J45" s="40"/>
      <c r="K45" s="40"/>
      <c r="L45" s="39"/>
      <c r="M45" s="41" t="s">
        <v>239</v>
      </c>
      <c r="N45" s="40"/>
      <c r="O45" s="39"/>
      <c r="P45" s="41">
        <v>150</v>
      </c>
      <c r="Q45" s="40"/>
      <c r="R45" s="40"/>
      <c r="S45" s="40"/>
      <c r="T45" s="4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</row>
    <row r="46" spans="1:45" ht="20.149999999999999" customHeight="1" x14ac:dyDescent="0.2">
      <c r="A46" s="191"/>
      <c r="B46" s="192"/>
      <c r="C46" s="43" t="s">
        <v>154</v>
      </c>
      <c r="D46" s="44"/>
      <c r="E46" s="45" t="s">
        <v>192</v>
      </c>
      <c r="F46" s="46"/>
      <c r="G46" s="47"/>
      <c r="H46" s="48"/>
      <c r="I46" s="47"/>
      <c r="J46" s="49"/>
      <c r="K46" s="49"/>
      <c r="L46" s="48"/>
      <c r="M46" s="47"/>
      <c r="N46" s="49"/>
      <c r="O46" s="48"/>
      <c r="P46" s="47"/>
      <c r="Q46" s="49"/>
      <c r="R46" s="49"/>
      <c r="S46" s="49"/>
      <c r="T46" s="50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</row>
    <row r="47" spans="1:45" ht="16" customHeight="1" x14ac:dyDescent="0.2">
      <c r="A47" s="186">
        <v>11</v>
      </c>
      <c r="B47" s="196">
        <v>11</v>
      </c>
      <c r="C47" s="34" t="s">
        <v>165</v>
      </c>
      <c r="D47" s="35"/>
      <c r="E47" s="36" t="s">
        <v>193</v>
      </c>
      <c r="F47" s="37"/>
      <c r="G47" s="38">
        <v>5</v>
      </c>
      <c r="H47" s="39"/>
      <c r="I47" s="38" t="s">
        <v>227</v>
      </c>
      <c r="J47" s="40"/>
      <c r="K47" s="40"/>
      <c r="L47" s="39"/>
      <c r="M47" s="41" t="s">
        <v>240</v>
      </c>
      <c r="N47" s="40"/>
      <c r="O47" s="39"/>
      <c r="P47" s="41">
        <v>138</v>
      </c>
      <c r="Q47" s="40"/>
      <c r="R47" s="40"/>
      <c r="S47" s="40"/>
      <c r="T47" s="4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</row>
    <row r="48" spans="1:45" ht="20.149999999999999" customHeight="1" x14ac:dyDescent="0.2">
      <c r="A48" s="191"/>
      <c r="B48" s="192"/>
      <c r="C48" s="43" t="s">
        <v>166</v>
      </c>
      <c r="D48" s="44"/>
      <c r="E48" s="45" t="s">
        <v>194</v>
      </c>
      <c r="F48" s="46"/>
      <c r="G48" s="47"/>
      <c r="H48" s="48"/>
      <c r="I48" s="47"/>
      <c r="J48" s="49"/>
      <c r="K48" s="49"/>
      <c r="L48" s="48"/>
      <c r="M48" s="47"/>
      <c r="N48" s="49"/>
      <c r="O48" s="48"/>
      <c r="P48" s="47"/>
      <c r="Q48" s="49"/>
      <c r="R48" s="49"/>
      <c r="S48" s="49"/>
      <c r="T48" s="50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</row>
    <row r="49" spans="1:45" ht="16" customHeight="1" x14ac:dyDescent="0.2">
      <c r="A49" s="186">
        <v>12</v>
      </c>
      <c r="B49" s="196">
        <v>12</v>
      </c>
      <c r="C49" s="34" t="s">
        <v>167</v>
      </c>
      <c r="D49" s="35"/>
      <c r="E49" s="36" t="s">
        <v>195</v>
      </c>
      <c r="F49" s="37"/>
      <c r="G49" s="38">
        <v>4</v>
      </c>
      <c r="H49" s="39"/>
      <c r="I49" s="38" t="s">
        <v>228</v>
      </c>
      <c r="J49" s="40"/>
      <c r="K49" s="40"/>
      <c r="L49" s="39"/>
      <c r="M49" s="41" t="s">
        <v>241</v>
      </c>
      <c r="N49" s="40"/>
      <c r="O49" s="39"/>
      <c r="P49" s="41">
        <v>135</v>
      </c>
      <c r="Q49" s="40"/>
      <c r="R49" s="40"/>
      <c r="S49" s="40"/>
      <c r="T49" s="4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</row>
    <row r="50" spans="1:45" ht="20.149999999999999" customHeight="1" x14ac:dyDescent="0.2">
      <c r="A50" s="201"/>
      <c r="B50" s="202"/>
      <c r="C50" s="203" t="s">
        <v>168</v>
      </c>
      <c r="D50" s="204"/>
      <c r="E50" s="205" t="s">
        <v>196</v>
      </c>
      <c r="F50" s="206"/>
      <c r="G50" s="47"/>
      <c r="H50" s="48"/>
      <c r="I50" s="207"/>
      <c r="J50" s="208"/>
      <c r="K50" s="208"/>
      <c r="L50" s="209"/>
      <c r="M50" s="207"/>
      <c r="N50" s="208"/>
      <c r="O50" s="209"/>
      <c r="P50" s="207"/>
      <c r="Q50" s="208"/>
      <c r="R50" s="208"/>
      <c r="S50" s="208"/>
      <c r="T50" s="210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</row>
    <row r="51" spans="1:45" ht="16" customHeight="1" x14ac:dyDescent="0.2">
      <c r="A51" s="98">
        <v>13</v>
      </c>
      <c r="B51" s="196">
        <v>13</v>
      </c>
      <c r="C51" s="34" t="s">
        <v>169</v>
      </c>
      <c r="D51" s="35"/>
      <c r="E51" s="36" t="s">
        <v>197</v>
      </c>
      <c r="F51" s="37"/>
      <c r="G51" s="38">
        <v>4</v>
      </c>
      <c r="H51" s="39"/>
      <c r="I51" s="38" t="s">
        <v>229</v>
      </c>
      <c r="J51" s="40"/>
      <c r="K51" s="40"/>
      <c r="L51" s="39"/>
      <c r="M51" s="41" t="s">
        <v>242</v>
      </c>
      <c r="N51" s="40"/>
      <c r="O51" s="39"/>
      <c r="P51" s="41">
        <v>135</v>
      </c>
      <c r="Q51" s="40"/>
      <c r="R51" s="40"/>
      <c r="S51" s="40"/>
      <c r="T51" s="4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</row>
    <row r="52" spans="1:45" ht="20.149999999999999" customHeight="1" x14ac:dyDescent="0.2">
      <c r="A52" s="98"/>
      <c r="B52" s="192"/>
      <c r="C52" s="43" t="s">
        <v>170</v>
      </c>
      <c r="D52" s="44"/>
      <c r="E52" s="45" t="s">
        <v>198</v>
      </c>
      <c r="F52" s="46"/>
      <c r="G52" s="47"/>
      <c r="H52" s="48"/>
      <c r="I52" s="47"/>
      <c r="J52" s="49"/>
      <c r="K52" s="49"/>
      <c r="L52" s="48"/>
      <c r="M52" s="47"/>
      <c r="N52" s="49"/>
      <c r="O52" s="48"/>
      <c r="P52" s="47"/>
      <c r="Q52" s="49"/>
      <c r="R52" s="49"/>
      <c r="S52" s="49"/>
      <c r="T52" s="50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</row>
    <row r="53" spans="1:45" ht="16" customHeight="1" x14ac:dyDescent="0.2">
      <c r="A53" s="98">
        <v>14</v>
      </c>
      <c r="B53" s="196">
        <v>14</v>
      </c>
      <c r="C53" s="34" t="s">
        <v>171</v>
      </c>
      <c r="D53" s="35"/>
      <c r="E53" s="36" t="s">
        <v>199</v>
      </c>
      <c r="F53" s="37"/>
      <c r="G53" s="38">
        <v>4</v>
      </c>
      <c r="H53" s="39"/>
      <c r="I53" s="38" t="s">
        <v>227</v>
      </c>
      <c r="J53" s="40"/>
      <c r="K53" s="40"/>
      <c r="L53" s="39"/>
      <c r="M53" s="41" t="s">
        <v>243</v>
      </c>
      <c r="N53" s="40"/>
      <c r="O53" s="39"/>
      <c r="P53" s="41">
        <v>135</v>
      </c>
      <c r="Q53" s="40"/>
      <c r="R53" s="40"/>
      <c r="S53" s="40"/>
      <c r="T53" s="4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</row>
    <row r="54" spans="1:45" ht="20.149999999999999" customHeight="1" thickBot="1" x14ac:dyDescent="0.25">
      <c r="A54" s="161"/>
      <c r="B54" s="211"/>
      <c r="C54" s="212" t="s">
        <v>172</v>
      </c>
      <c r="D54" s="213"/>
      <c r="E54" s="214" t="s">
        <v>200</v>
      </c>
      <c r="F54" s="215"/>
      <c r="G54" s="216"/>
      <c r="H54" s="217"/>
      <c r="I54" s="216"/>
      <c r="J54" s="199"/>
      <c r="K54" s="199"/>
      <c r="L54" s="217"/>
      <c r="M54" s="216"/>
      <c r="N54" s="199"/>
      <c r="O54" s="217"/>
      <c r="P54" s="216"/>
      <c r="Q54" s="199"/>
      <c r="R54" s="199"/>
      <c r="S54" s="199"/>
      <c r="T54" s="200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</row>
    <row r="55" spans="1:45" ht="18.5" thickBot="1" x14ac:dyDescent="0.25"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8"/>
      <c r="AA55" s="218"/>
      <c r="AB55" s="218"/>
      <c r="AC55" s="218"/>
      <c r="AD55" s="218"/>
      <c r="AE55" s="218"/>
      <c r="AF55" s="218"/>
      <c r="AG55" s="218"/>
      <c r="AH55" s="218"/>
      <c r="AI55" s="218"/>
      <c r="AJ55" s="218"/>
      <c r="AK55" s="218"/>
      <c r="AL55" s="218"/>
      <c r="AM55" s="218"/>
      <c r="AN55" s="218"/>
      <c r="AO55" s="218"/>
      <c r="AP55" s="218"/>
      <c r="AQ55" s="218"/>
      <c r="AR55" s="218"/>
      <c r="AS55" s="218"/>
    </row>
    <row r="56" spans="1:45" ht="18" customHeight="1" x14ac:dyDescent="0.2">
      <c r="A56" s="219" t="s">
        <v>217</v>
      </c>
      <c r="B56" s="171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6"/>
      <c r="U56" s="218"/>
      <c r="V56" s="220" t="s">
        <v>101</v>
      </c>
      <c r="W56" s="221"/>
      <c r="X56" s="221"/>
      <c r="Y56" s="221"/>
      <c r="Z56" s="221"/>
      <c r="AA56" s="221"/>
      <c r="AB56" s="221"/>
      <c r="AC56" s="221"/>
      <c r="AD56" s="221"/>
      <c r="AE56" s="221"/>
      <c r="AF56" s="222"/>
      <c r="AG56" s="223"/>
      <c r="AH56" s="223"/>
      <c r="AI56" s="223"/>
      <c r="AJ56" s="223"/>
      <c r="AK56" s="52"/>
      <c r="AL56" s="52"/>
      <c r="AM56" s="52"/>
      <c r="AN56" s="52"/>
      <c r="AO56" s="52"/>
      <c r="AP56" s="52"/>
      <c r="AQ56" s="52"/>
      <c r="AR56" s="52"/>
      <c r="AS56" s="52"/>
    </row>
    <row r="57" spans="1:45" ht="88" customHeight="1" thickBot="1" x14ac:dyDescent="0.25">
      <c r="A57" s="224" t="s">
        <v>244</v>
      </c>
      <c r="B57" s="225"/>
      <c r="C57" s="225"/>
      <c r="D57" s="225"/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25"/>
      <c r="P57" s="225"/>
      <c r="Q57" s="225"/>
      <c r="R57" s="225"/>
      <c r="S57" s="225"/>
      <c r="T57" s="226"/>
      <c r="U57" s="218"/>
      <c r="V57" s="227">
        <f>LEN(A57)</f>
        <v>114</v>
      </c>
      <c r="W57" s="228"/>
      <c r="X57" s="228"/>
      <c r="Y57" s="228"/>
      <c r="Z57" s="228"/>
      <c r="AA57" s="228"/>
      <c r="AB57" s="228"/>
      <c r="AC57" s="228"/>
      <c r="AD57" s="228"/>
      <c r="AE57" s="228"/>
      <c r="AF57" s="229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</row>
    <row r="58" spans="1:45" x14ac:dyDescent="0.2"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  <c r="AA58" s="218"/>
      <c r="AB58" s="218"/>
      <c r="AC58" s="218"/>
      <c r="AD58" s="218"/>
      <c r="AE58" s="218"/>
      <c r="AF58" s="218"/>
      <c r="AG58" s="218"/>
      <c r="AH58" s="218"/>
      <c r="AI58" s="218"/>
      <c r="AJ58" s="218"/>
      <c r="AK58" s="218"/>
      <c r="AL58" s="218"/>
      <c r="AM58" s="218"/>
      <c r="AN58" s="218"/>
      <c r="AO58" s="218"/>
      <c r="AP58" s="218"/>
      <c r="AQ58" s="218"/>
      <c r="AR58" s="218"/>
      <c r="AS58" s="218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1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1" workbookViewId="0">
      <selection activeCell="H24" sqref="H24"/>
    </sheetView>
  </sheetViews>
  <sheetFormatPr defaultColWidth="9" defaultRowHeight="13" x14ac:dyDescent="0.2"/>
  <cols>
    <col min="1" max="1" width="11" style="1" customWidth="1"/>
    <col min="2" max="2" width="27" style="1" customWidth="1"/>
    <col min="3" max="16384" width="9" style="1"/>
  </cols>
  <sheetData>
    <row r="1" spans="1:41" x14ac:dyDescent="0.2">
      <c r="A1" s="23" t="s">
        <v>8</v>
      </c>
      <c r="B1" s="23"/>
      <c r="D1" s="2" t="s">
        <v>9</v>
      </c>
      <c r="E1" s="3" t="s">
        <v>10</v>
      </c>
      <c r="F1" s="4" t="s">
        <v>11</v>
      </c>
      <c r="G1" s="2" t="s">
        <v>65</v>
      </c>
      <c r="H1" s="3" t="s">
        <v>12</v>
      </c>
      <c r="I1" s="4" t="s">
        <v>13</v>
      </c>
      <c r="J1" s="2" t="s">
        <v>65</v>
      </c>
      <c r="K1" s="3" t="s">
        <v>12</v>
      </c>
      <c r="L1" s="4" t="s">
        <v>13</v>
      </c>
      <c r="M1" s="2" t="s">
        <v>65</v>
      </c>
      <c r="N1" s="3" t="s">
        <v>12</v>
      </c>
      <c r="O1" s="4" t="s">
        <v>13</v>
      </c>
      <c r="P1" s="2" t="s">
        <v>65</v>
      </c>
      <c r="Q1" s="3" t="s">
        <v>12</v>
      </c>
      <c r="R1" s="4" t="s">
        <v>13</v>
      </c>
      <c r="S1" s="2" t="s">
        <v>65</v>
      </c>
      <c r="T1" s="3" t="s">
        <v>12</v>
      </c>
      <c r="U1" s="4" t="s">
        <v>13</v>
      </c>
      <c r="V1" s="2" t="s">
        <v>65</v>
      </c>
      <c r="W1" s="3" t="s">
        <v>12</v>
      </c>
      <c r="X1" s="4" t="s">
        <v>13</v>
      </c>
      <c r="Y1" s="2" t="s">
        <v>65</v>
      </c>
      <c r="Z1" s="3" t="s">
        <v>12</v>
      </c>
      <c r="AA1" s="4" t="s">
        <v>13</v>
      </c>
      <c r="AB1" s="2" t="s">
        <v>65</v>
      </c>
      <c r="AC1" s="3" t="s">
        <v>12</v>
      </c>
      <c r="AD1" s="4" t="s">
        <v>13</v>
      </c>
      <c r="AE1" s="2" t="s">
        <v>65</v>
      </c>
      <c r="AF1" s="3" t="s">
        <v>12</v>
      </c>
      <c r="AG1" s="4" t="s">
        <v>13</v>
      </c>
      <c r="AH1" s="2" t="s">
        <v>65</v>
      </c>
      <c r="AI1" s="3" t="s">
        <v>12</v>
      </c>
      <c r="AJ1" s="4" t="s">
        <v>13</v>
      </c>
    </row>
    <row r="2" spans="1:41" ht="13.5" thickBot="1" x14ac:dyDescent="0.25">
      <c r="A2" s="23"/>
      <c r="B2" s="23"/>
      <c r="C2" s="5"/>
      <c r="D2" s="6">
        <v>1</v>
      </c>
      <c r="E2" s="7" t="s">
        <v>14</v>
      </c>
      <c r="F2" s="8">
        <v>42443</v>
      </c>
      <c r="G2" s="6">
        <v>1.01</v>
      </c>
      <c r="H2" s="7" t="s">
        <v>14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 ht="13.5" thickBot="1" x14ac:dyDescent="0.25">
      <c r="C3" s="5"/>
      <c r="D3" s="5"/>
      <c r="G3" s="9"/>
    </row>
    <row r="4" spans="1:41" x14ac:dyDescent="0.2">
      <c r="A4" s="24" t="s">
        <v>15</v>
      </c>
      <c r="B4" s="25"/>
      <c r="C4" s="25"/>
      <c r="D4" s="25"/>
      <c r="E4" s="25"/>
      <c r="F4" s="25"/>
      <c r="G4" s="26"/>
      <c r="H4" s="3" t="s">
        <v>16</v>
      </c>
      <c r="I4" s="3" t="s">
        <v>17</v>
      </c>
      <c r="J4" s="27" t="s">
        <v>66</v>
      </c>
      <c r="K4" s="25"/>
      <c r="L4" s="25"/>
      <c r="M4" s="25"/>
      <c r="N4" s="25"/>
      <c r="O4" s="25"/>
      <c r="P4" s="25"/>
      <c r="Q4" s="26"/>
    </row>
    <row r="5" spans="1:41" ht="72" customHeight="1" thickBot="1" x14ac:dyDescent="0.25">
      <c r="A5" s="28"/>
      <c r="B5" s="29"/>
      <c r="C5" s="29"/>
      <c r="D5" s="29"/>
      <c r="E5" s="29"/>
      <c r="F5" s="29"/>
      <c r="G5" s="30"/>
      <c r="H5" s="7" t="str">
        <f>IF(入力!J3="","",入力!J3)</f>
        <v>男女混合</v>
      </c>
      <c r="I5" s="7">
        <f>入力!Y27</f>
        <v>16</v>
      </c>
      <c r="J5" s="31"/>
      <c r="K5" s="32"/>
      <c r="L5" s="32"/>
      <c r="M5" s="32"/>
      <c r="N5" s="32"/>
      <c r="O5" s="32"/>
      <c r="P5" s="32"/>
      <c r="Q5" s="33"/>
    </row>
    <row r="6" spans="1:41" x14ac:dyDescent="0.2">
      <c r="A6" s="2" t="s">
        <v>67</v>
      </c>
      <c r="B6" s="3" t="s">
        <v>18</v>
      </c>
      <c r="C6" s="3" t="s">
        <v>19</v>
      </c>
      <c r="D6" s="3" t="s">
        <v>20</v>
      </c>
      <c r="E6" s="3" t="s">
        <v>16</v>
      </c>
      <c r="F6" s="3" t="s">
        <v>21</v>
      </c>
      <c r="G6" s="3" t="s">
        <v>22</v>
      </c>
      <c r="H6" s="3" t="s">
        <v>0</v>
      </c>
      <c r="I6" s="3" t="s">
        <v>23</v>
      </c>
      <c r="J6" s="3" t="s">
        <v>24</v>
      </c>
      <c r="K6" s="3" t="s">
        <v>25</v>
      </c>
      <c r="L6" s="3" t="s">
        <v>26</v>
      </c>
      <c r="M6" s="3" t="s">
        <v>27</v>
      </c>
      <c r="N6" s="3" t="s">
        <v>68</v>
      </c>
      <c r="O6" s="3" t="s">
        <v>69</v>
      </c>
      <c r="P6" s="3" t="s">
        <v>28</v>
      </c>
      <c r="Q6" s="3" t="s">
        <v>29</v>
      </c>
      <c r="R6" s="3" t="s">
        <v>30</v>
      </c>
      <c r="S6" s="3" t="s">
        <v>31</v>
      </c>
      <c r="T6" s="3" t="s">
        <v>92</v>
      </c>
      <c r="U6" s="3" t="s">
        <v>107</v>
      </c>
      <c r="V6" s="3" t="s">
        <v>107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 x14ac:dyDescent="0.2">
      <c r="A7" s="10">
        <f>IF(入力!J5="","",入力!J5)</f>
        <v>34007</v>
      </c>
      <c r="B7" s="11" t="str">
        <f>IF(入力!C3="","",入力!C3)</f>
        <v>八千代台バレーボールクラブ</v>
      </c>
      <c r="C7" s="11" t="str">
        <f>IF(入力!C2="","",入力!C2)</f>
        <v/>
      </c>
      <c r="D7" s="11" t="str">
        <f>IF(入力!AE3="","",入力!AE3)</f>
        <v>支部なし</v>
      </c>
      <c r="E7" s="11" t="str">
        <f>IF(入力!J3="","",入力!J3)</f>
        <v>男女混合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京成本</v>
      </c>
      <c r="S7" s="11" t="str">
        <f>IF(入力!AE5="","",入力!AE5)</f>
        <v>八千代台</v>
      </c>
      <c r="T7" s="11"/>
      <c r="U7" s="11" t="str">
        <f>IF(入力!C4="","",入力!C4)</f>
        <v>T10480205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2"/>
    </row>
    <row r="8" spans="1:4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2"/>
    </row>
    <row r="9" spans="1:41" x14ac:dyDescent="0.2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2"/>
    </row>
    <row r="10" spans="1:41" ht="13.5" thickBot="1" x14ac:dyDescent="0.25">
      <c r="A10" s="13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14"/>
    </row>
    <row r="14" spans="1:41" ht="13.5" thickBot="1" x14ac:dyDescent="0.25"/>
    <row r="15" spans="1:41" x14ac:dyDescent="0.2">
      <c r="A15" s="2" t="s">
        <v>70</v>
      </c>
      <c r="B15" s="3" t="s">
        <v>32</v>
      </c>
      <c r="C15" s="3" t="s">
        <v>33</v>
      </c>
      <c r="D15" s="3" t="s">
        <v>34</v>
      </c>
      <c r="E15" s="3" t="s">
        <v>35</v>
      </c>
      <c r="F15" s="3" t="s">
        <v>36</v>
      </c>
      <c r="G15" s="3" t="s">
        <v>37</v>
      </c>
      <c r="H15" s="3" t="s">
        <v>38</v>
      </c>
      <c r="I15" s="3" t="s">
        <v>39</v>
      </c>
      <c r="J15" s="3" t="s">
        <v>40</v>
      </c>
      <c r="K15" s="3" t="s">
        <v>41</v>
      </c>
      <c r="L15" s="3" t="s">
        <v>42</v>
      </c>
      <c r="M15" s="3" t="s">
        <v>71</v>
      </c>
      <c r="N15" s="3" t="s">
        <v>43</v>
      </c>
      <c r="O15" s="3" t="s">
        <v>44</v>
      </c>
      <c r="P15" s="3" t="s">
        <v>45</v>
      </c>
      <c r="Q15" s="3" t="s">
        <v>46</v>
      </c>
      <c r="R15" s="3" t="s">
        <v>21</v>
      </c>
      <c r="S15" s="3" t="s">
        <v>22</v>
      </c>
      <c r="T15" s="3" t="s">
        <v>47</v>
      </c>
      <c r="U15" s="3" t="s">
        <v>48</v>
      </c>
      <c r="V15" s="3" t="s">
        <v>49</v>
      </c>
      <c r="W15" s="3" t="s">
        <v>50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 x14ac:dyDescent="0.2">
      <c r="A16" s="22">
        <v>1</v>
      </c>
      <c r="B16" s="21" t="s">
        <v>51</v>
      </c>
      <c r="C16" s="11" t="str">
        <f>IF(入力!C8="","",入力!C8)</f>
        <v>会田</v>
      </c>
      <c r="D16" s="11" t="str">
        <f>IF(入力!E8="","",入力!E8)</f>
        <v>智美</v>
      </c>
      <c r="E16" s="11" t="str">
        <f>IF(入力!C7="","",入力!C7)</f>
        <v>アイダ</v>
      </c>
      <c r="F16" s="11" t="str">
        <f>IF(入力!E7="","",入力!E7)</f>
        <v>サトミ</v>
      </c>
      <c r="G16" s="11" t="str">
        <f>IF(入力!G7="","",入力!G7)</f>
        <v>JVA000164733</v>
      </c>
      <c r="H16" s="11">
        <f>IF(入力!J7="","",入力!J7)</f>
        <v>18472</v>
      </c>
      <c r="I16" s="11">
        <f>IF(入力!M7="","",入力!M7)</f>
        <v>428557</v>
      </c>
      <c r="J16" s="11"/>
      <c r="K16" s="11"/>
      <c r="L16" s="11">
        <f>IF(入力!AT7="","",入力!AT7)</f>
        <v>60</v>
      </c>
      <c r="M16" s="11"/>
      <c r="N16" s="11"/>
      <c r="O16" s="11"/>
      <c r="P16" s="11"/>
      <c r="Q16" s="11"/>
      <c r="R16" s="11" t="str">
        <f>IF(入力!R7="","",入力!R7)</f>
        <v>276</v>
      </c>
      <c r="S16" s="11" t="str">
        <f>IF(入力!W7="","",入力!W7)</f>
        <v>0031</v>
      </c>
      <c r="T16" s="11" t="str">
        <f>IF(入力!P8="","",入力!P8)</f>
        <v>八千代市八千代台北9-12-6</v>
      </c>
      <c r="U16" s="11" t="str">
        <f>IF(入力!AL7="","",入力!AL7)</f>
        <v>090</v>
      </c>
      <c r="V16" s="11" t="str">
        <f>IF(入力!AK8="","",入力!AK8)</f>
        <v>5527</v>
      </c>
      <c r="W16" s="11" t="str">
        <f>IF(入力!AP8="","",入力!AP8)</f>
        <v>3208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2"/>
    </row>
    <row r="17" spans="1:41" x14ac:dyDescent="0.2">
      <c r="A17" s="22">
        <v>2</v>
      </c>
      <c r="B17" s="21" t="s">
        <v>72</v>
      </c>
      <c r="C17" s="11" t="str">
        <f>IF(入力!C10="","",入力!C10)</f>
        <v>橋本</v>
      </c>
      <c r="D17" s="11" t="str">
        <f>IF(入力!E10="","",入力!E10)</f>
        <v>和浩</v>
      </c>
      <c r="E17" s="11" t="str">
        <f>IF(入力!C9="","",入力!C9)</f>
        <v>ハシモト</v>
      </c>
      <c r="F17" s="11" t="str">
        <f>IF(入力!E9="","",入力!E9)</f>
        <v>カズヒロ</v>
      </c>
      <c r="G17" s="11" t="str">
        <f>IF(入力!G9="","",入力!G9)</f>
        <v>JVA002288215</v>
      </c>
      <c r="H17" s="11" t="str">
        <f>IF(入力!J9="","",入力!J9)</f>
        <v/>
      </c>
      <c r="I17" s="11">
        <f>IF(入力!M9="","",入力!M9)</f>
        <v>515820</v>
      </c>
      <c r="J17" s="11"/>
      <c r="K17" s="11"/>
      <c r="L17" s="11">
        <f>IF(入力!AT9="","",入力!AT9)</f>
        <v>40</v>
      </c>
      <c r="M17" s="11"/>
      <c r="N17" s="11"/>
      <c r="O17" s="11"/>
      <c r="P17" s="11"/>
      <c r="Q17" s="11"/>
      <c r="R17" s="11" t="str">
        <f>IF(入力!R9="","",入力!R9)</f>
        <v>276</v>
      </c>
      <c r="S17" s="11" t="str">
        <f>IF(入力!W9="","",入力!W9)</f>
        <v>0046</v>
      </c>
      <c r="T17" s="11" t="str">
        <f>IF(入力!P10="","",入力!P10)</f>
        <v>八千代市大和田新田1075-166</v>
      </c>
      <c r="U17" s="11" t="str">
        <f>IF(入力!AL9="","",入力!AL9)</f>
        <v>090</v>
      </c>
      <c r="V17" s="11" t="str">
        <f>IF(入力!AK10="","",入力!AK10)</f>
        <v>5225</v>
      </c>
      <c r="W17" s="11" t="str">
        <f>IF(入力!AP10="","",入力!AP10)</f>
        <v>0849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2"/>
    </row>
    <row r="18" spans="1:41" x14ac:dyDescent="0.2">
      <c r="A18" s="22">
        <v>3</v>
      </c>
      <c r="B18" s="21" t="s">
        <v>73</v>
      </c>
      <c r="C18" s="11" t="str">
        <f>IF(入力!C12="","",入力!C12)</f>
        <v>早川</v>
      </c>
      <c r="D18" s="11" t="str">
        <f>IF(入力!E12="","",入力!E12)</f>
        <v>浩司</v>
      </c>
      <c r="E18" s="11" t="str">
        <f>IF(入力!C11="","",入力!C11)</f>
        <v>ハヤカワ</v>
      </c>
      <c r="F18" s="11" t="str">
        <f>IF(入力!E11="","",入力!E11)</f>
        <v>コウジ</v>
      </c>
      <c r="G18" s="11" t="str">
        <f>IF(入力!G11="","",入力!G11)</f>
        <v>JVA016595309</v>
      </c>
      <c r="H18" s="11" t="str">
        <f>IF(入力!J11="","",入力!J11)</f>
        <v/>
      </c>
      <c r="I18" s="11" t="str">
        <f>IF(入力!M11="","",入力!M11)</f>
        <v/>
      </c>
      <c r="J18" s="11"/>
      <c r="K18" s="11"/>
      <c r="L18" s="11">
        <f>IF(入力!AT11="","",入力!AT11)</f>
        <v>49</v>
      </c>
      <c r="M18" s="11"/>
      <c r="N18" s="11"/>
      <c r="O18" s="11"/>
      <c r="P18" s="11"/>
      <c r="Q18" s="11"/>
      <c r="R18" s="11" t="str">
        <f>IF(入力!R11="","",入力!R11)</f>
        <v>276</v>
      </c>
      <c r="S18" s="11" t="str">
        <f>IF(入力!W11="","",入力!W11)</f>
        <v>0046</v>
      </c>
      <c r="T18" s="11" t="str">
        <f>IF(入力!P12="","",入力!P12)</f>
        <v>八千代市大和田新田40-2-705</v>
      </c>
      <c r="U18" s="11" t="str">
        <f>IF(入力!AL11="","",入力!AL11)</f>
        <v>090</v>
      </c>
      <c r="V18" s="11" t="str">
        <f>IF(入力!AK12="","",入力!AK12)</f>
        <v>4246</v>
      </c>
      <c r="W18" s="11" t="str">
        <f>IF(入力!AP12="","",入力!AP12)</f>
        <v>6521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2"/>
    </row>
    <row r="19" spans="1:41" x14ac:dyDescent="0.2">
      <c r="A19" s="22">
        <v>4</v>
      </c>
      <c r="B19" s="21" t="s">
        <v>74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2"/>
    </row>
    <row r="20" spans="1:41" x14ac:dyDescent="0.2">
      <c r="A20" s="22">
        <v>5</v>
      </c>
      <c r="B20" s="21" t="s">
        <v>75</v>
      </c>
      <c r="C20" s="11" t="str">
        <f>IF(入力!C14="","",入力!C14)</f>
        <v>野村</v>
      </c>
      <c r="D20" s="11" t="str">
        <f>IF(入力!E14="","",入力!E14)</f>
        <v>和宏</v>
      </c>
      <c r="E20" s="11" t="str">
        <f>IF(入力!C13="","",入力!C13)</f>
        <v>ノムラ</v>
      </c>
      <c r="F20" s="11" t="str">
        <f>IF(入力!E13="","",入力!E13)</f>
        <v>カズヒロ</v>
      </c>
      <c r="G20" s="11" t="str">
        <f>IF(入力!G13="","",入力!G13)</f>
        <v>JVA015828194</v>
      </c>
      <c r="H20" s="11" t="str">
        <f>IF(入力!J13="","",入力!J13)</f>
        <v/>
      </c>
      <c r="I20" s="11">
        <f>IF(入力!M13="","",入力!M13)</f>
        <v>478020</v>
      </c>
      <c r="J20" s="11"/>
      <c r="K20" s="11"/>
      <c r="L20" s="11">
        <f>IF(入力!AT13="","",入力!AT13)</f>
        <v>47</v>
      </c>
      <c r="M20" s="11"/>
      <c r="N20" s="11"/>
      <c r="O20" s="11"/>
      <c r="P20" s="11"/>
      <c r="Q20" s="11"/>
      <c r="R20" s="11" t="str">
        <f>IF(入力!R13="","",入力!R13)</f>
        <v>276</v>
      </c>
      <c r="S20" s="11" t="str">
        <f>IF(入力!W13="","",入力!W13)</f>
        <v>0031</v>
      </c>
      <c r="T20" s="11" t="str">
        <f>IF(入力!P14="","",入力!P14)</f>
        <v>八千代市八千代台北13-14-3</v>
      </c>
      <c r="U20" s="11" t="str">
        <f>IF(入力!AL13="","",入力!AL13)</f>
        <v>090</v>
      </c>
      <c r="V20" s="11" t="str">
        <f>IF(入力!AK14="","",入力!AK14)</f>
        <v>1089</v>
      </c>
      <c r="W20" s="11" t="str">
        <f>IF(入力!AP14="","",入力!AP14)</f>
        <v>7521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2"/>
    </row>
    <row r="21" spans="1:41" x14ac:dyDescent="0.2">
      <c r="A21" s="22">
        <v>6</v>
      </c>
      <c r="B21" s="21" t="s">
        <v>52</v>
      </c>
      <c r="C21" s="11"/>
      <c r="D21" s="11"/>
      <c r="E21" s="11"/>
      <c r="F21" s="11"/>
      <c r="G21" s="11" t="str">
        <f>IF(入力!G15="","",入力!G15)</f>
        <v/>
      </c>
      <c r="H21" s="11" t="str">
        <f>IF(入力!J15="","",入力!J15)</f>
        <v/>
      </c>
      <c r="I21" s="11" t="str">
        <f>IF(入力!M15="","",入力!M15)</f>
        <v/>
      </c>
      <c r="J21" s="11"/>
      <c r="K21" s="11"/>
      <c r="L21" s="11" t="str">
        <f>IF(入力!AT15="","",入力!AT15)</f>
        <v/>
      </c>
      <c r="M21" s="11"/>
      <c r="N21" s="11"/>
      <c r="O21" s="11"/>
      <c r="P21" s="11"/>
      <c r="Q21" s="11"/>
      <c r="R21" s="11" t="str">
        <f>IF(入力!R15="","",入力!R15)</f>
        <v/>
      </c>
      <c r="S21" s="11" t="str">
        <f>IF(入力!W15="","",入力!W15)</f>
        <v/>
      </c>
      <c r="T21" s="11" t="str">
        <f>IF(入力!P16="","",入力!P16)</f>
        <v/>
      </c>
      <c r="U21" s="11" t="str">
        <f>IF(入力!AL15="","",入力!AL15)</f>
        <v/>
      </c>
      <c r="V21" s="11" t="str">
        <f>IF(入力!AK16="","",入力!AK16)</f>
        <v/>
      </c>
      <c r="W21" s="11" t="str">
        <f>IF(入力!AP16="","",入力!AP16)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2"/>
    </row>
    <row r="22" spans="1:41" x14ac:dyDescent="0.2">
      <c r="A22" s="22">
        <v>7</v>
      </c>
      <c r="B22" s="21" t="s">
        <v>53</v>
      </c>
      <c r="C22" s="11" t="str">
        <f>IF(入力!C18="","",入力!C18)</f>
        <v>会田</v>
      </c>
      <c r="D22" s="11" t="str">
        <f>IF(入力!E18="","",入力!E18)</f>
        <v>智美</v>
      </c>
      <c r="E22" s="11" t="str">
        <f>IF(入力!C17="","",入力!C17)</f>
        <v>アイダ</v>
      </c>
      <c r="F22" s="11" t="str">
        <f>IF(入力!E17="","",入力!E17)</f>
        <v>サトミ</v>
      </c>
      <c r="G22" s="11"/>
      <c r="H22" s="11"/>
      <c r="I22" s="11"/>
      <c r="J22" s="11"/>
      <c r="K22" s="11"/>
      <c r="L22" s="11">
        <f>IF(入力!AT17="","",入力!AT17)</f>
        <v>60</v>
      </c>
      <c r="M22" s="11"/>
      <c r="N22" s="11" t="str">
        <f>IF(入力!C23="","",入力!C23)</f>
        <v/>
      </c>
      <c r="O22" s="11" t="str">
        <f>IF(入力!E23="","",入力!E23)</f>
        <v/>
      </c>
      <c r="P22" s="11" t="str">
        <f>IF(入力!G23="","",入力!G23)</f>
        <v/>
      </c>
      <c r="Q22" s="11"/>
      <c r="R22" s="11" t="str">
        <f>IF(入力!R17="","",入力!R17)</f>
        <v>276</v>
      </c>
      <c r="S22" s="11" t="str">
        <f>IF(入力!W17="","",入力!W17)</f>
        <v>0031</v>
      </c>
      <c r="T22" s="11" t="str">
        <f>IF(入力!P18="","",入力!P18)</f>
        <v>八千代市八千代台北9-12-6</v>
      </c>
      <c r="U22" s="11" t="str">
        <f>IF(入力!AL17="","",入力!AL17)</f>
        <v>090</v>
      </c>
      <c r="V22" s="11" t="str">
        <f>IF(入力!AK18="","",入力!AK18)</f>
        <v>5527</v>
      </c>
      <c r="W22" s="11" t="str">
        <f>IF(入力!AP18="","",入力!AP18)</f>
        <v>3208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2"/>
    </row>
    <row r="23" spans="1:41" x14ac:dyDescent="0.2">
      <c r="A23" s="22">
        <v>8</v>
      </c>
      <c r="B23" s="21" t="s">
        <v>54</v>
      </c>
      <c r="C23" s="11" t="str">
        <f>IF(入力!$C$16="","",入力!$C$16)</f>
        <v/>
      </c>
      <c r="D23" s="11" t="str">
        <f>IF(入力!$E$16="","",入力!$E$16)</f>
        <v/>
      </c>
      <c r="E23" s="11" t="str">
        <f>IF(入力!$C$15="","",入力!$C$15)</f>
        <v/>
      </c>
      <c r="F23" s="11" t="str">
        <f>IF(入力!$E$15="","",入力!$E$15)</f>
        <v/>
      </c>
      <c r="G23" s="11" t="str">
        <f>IF(入力!G17="","",入力!G17)</f>
        <v/>
      </c>
      <c r="H23" s="11" t="str">
        <f>IF(入力!J17="","",入力!J17)</f>
        <v/>
      </c>
      <c r="I23" s="11" t="str">
        <f>IF(入力!M17="","",入力!M17)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2"/>
    </row>
    <row r="24" spans="1:41" x14ac:dyDescent="0.2">
      <c r="A24" s="22">
        <v>9</v>
      </c>
      <c r="B24" s="21" t="s">
        <v>55</v>
      </c>
      <c r="C24" s="21" t="str">
        <f>VLOOKUP($B$51,$A$53:$F$352,3)</f>
        <v>橋本</v>
      </c>
      <c r="D24" s="21" t="str">
        <f>VLOOKUP($B$51,$A$53:$F$352,4)</f>
        <v>里菜</v>
      </c>
      <c r="E24" s="21" t="str">
        <f>VLOOKUP($B$51,$A$53:$F$352,5)</f>
        <v>ハシモト</v>
      </c>
      <c r="F24" s="21" t="str">
        <f>VLOOKUP($B$51,$A$53:$F$352,6)</f>
        <v>リナ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2"/>
    </row>
    <row r="25" spans="1:41" x14ac:dyDescent="0.2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2"/>
    </row>
    <row r="26" spans="1:41" x14ac:dyDescent="0.2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2"/>
    </row>
    <row r="27" spans="1:41" x14ac:dyDescent="0.2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2"/>
    </row>
    <row r="28" spans="1:41" x14ac:dyDescent="0.2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2"/>
    </row>
    <row r="29" spans="1:41" x14ac:dyDescent="0.2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2"/>
    </row>
    <row r="30" spans="1:41" x14ac:dyDescent="0.2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2"/>
    </row>
    <row r="31" spans="1:41" x14ac:dyDescent="0.2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2"/>
    </row>
    <row r="32" spans="1:41" x14ac:dyDescent="0.2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2"/>
    </row>
    <row r="33" spans="1:41" x14ac:dyDescent="0.2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2"/>
    </row>
    <row r="34" spans="1:41" x14ac:dyDescent="0.2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2"/>
    </row>
    <row r="35" spans="1:41" x14ac:dyDescent="0.2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2"/>
    </row>
    <row r="36" spans="1:41" x14ac:dyDescent="0.2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2"/>
    </row>
    <row r="37" spans="1:41" x14ac:dyDescent="0.2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2"/>
    </row>
    <row r="38" spans="1:41" x14ac:dyDescent="0.2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2"/>
    </row>
    <row r="39" spans="1:41" x14ac:dyDescent="0.2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2"/>
    </row>
    <row r="40" spans="1:41" ht="13.5" thickBot="1" x14ac:dyDescent="0.25">
      <c r="A40" s="13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14"/>
    </row>
    <row r="41" spans="1:41" x14ac:dyDescent="0.2">
      <c r="A41" s="15"/>
      <c r="B41" s="16"/>
    </row>
    <row r="42" spans="1:41" x14ac:dyDescent="0.2">
      <c r="A42" s="15"/>
      <c r="B42" s="16"/>
    </row>
    <row r="43" spans="1:41" x14ac:dyDescent="0.2">
      <c r="A43" s="15"/>
      <c r="B43" s="16"/>
    </row>
    <row r="44" spans="1:41" x14ac:dyDescent="0.2">
      <c r="A44" s="15"/>
      <c r="B44" s="16"/>
    </row>
    <row r="45" spans="1:41" x14ac:dyDescent="0.2">
      <c r="A45" s="15"/>
      <c r="B45" s="16"/>
    </row>
    <row r="46" spans="1:41" x14ac:dyDescent="0.2">
      <c r="A46" s="15"/>
      <c r="B46" s="16"/>
    </row>
    <row r="47" spans="1:41" x14ac:dyDescent="0.2">
      <c r="A47" s="15"/>
      <c r="B47" s="16"/>
    </row>
    <row r="48" spans="1:41" x14ac:dyDescent="0.2">
      <c r="A48" s="15"/>
      <c r="B48" s="16"/>
    </row>
    <row r="49" spans="1:41" x14ac:dyDescent="0.2">
      <c r="A49" s="15"/>
      <c r="B49" s="16"/>
    </row>
    <row r="50" spans="1:41" ht="13.5" thickBot="1" x14ac:dyDescent="0.25">
      <c r="A50" s="15"/>
      <c r="B50" s="16"/>
    </row>
    <row r="51" spans="1:41" ht="13.5" thickBot="1" x14ac:dyDescent="0.25">
      <c r="A51" s="20" t="s">
        <v>110</v>
      </c>
      <c r="B51" s="17">
        <f>IF(入力!Y35="","",入力!Y35)</f>
        <v>1</v>
      </c>
    </row>
    <row r="52" spans="1:41" x14ac:dyDescent="0.2">
      <c r="A52" s="18" t="s">
        <v>56</v>
      </c>
      <c r="B52" s="19" t="s">
        <v>1</v>
      </c>
      <c r="C52" s="3" t="s">
        <v>57</v>
      </c>
      <c r="D52" s="3" t="s">
        <v>58</v>
      </c>
      <c r="E52" s="3" t="s">
        <v>59</v>
      </c>
      <c r="F52" s="3" t="s">
        <v>60</v>
      </c>
      <c r="G52" s="3" t="s">
        <v>37</v>
      </c>
      <c r="H52" s="3" t="s">
        <v>61</v>
      </c>
      <c r="I52" s="3" t="s">
        <v>2</v>
      </c>
      <c r="J52" s="3" t="s">
        <v>62</v>
      </c>
      <c r="K52" s="3" t="s">
        <v>63</v>
      </c>
      <c r="L52" s="3" t="s">
        <v>64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 x14ac:dyDescent="0.2">
      <c r="A53" s="10">
        <v>1</v>
      </c>
      <c r="B53" s="11" t="str">
        <f>IF(入力!B27="","",入力!B27)</f>
        <v>①</v>
      </c>
      <c r="C53" s="11" t="str">
        <f>IF(入力!C28="","",入力!C28)</f>
        <v>橋本</v>
      </c>
      <c r="D53" s="11" t="str">
        <f>IF(入力!E28="","",入力!E28)</f>
        <v>里菜</v>
      </c>
      <c r="E53" s="11" t="str">
        <f>IF(入力!C27="","",入力!C27)</f>
        <v>ハシモト</v>
      </c>
      <c r="F53" s="11" t="str">
        <f>IF(入力!E27="","",入力!E27)</f>
        <v>リナ</v>
      </c>
      <c r="G53" s="11" t="str">
        <f>IF(入力!M27="","",入力!M27)</f>
        <v>JVA018637663</v>
      </c>
      <c r="H53" s="11" t="str">
        <f>IF(入力!I27="","",入力!I27)</f>
        <v>八千代市立西高津小学校</v>
      </c>
      <c r="I53" s="11">
        <f>IF(入力!G27="","",入力!G27)</f>
        <v>6</v>
      </c>
      <c r="J53" s="11">
        <f>IF(入力!P27="","",入力!P27)</f>
        <v>161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2"/>
    </row>
    <row r="54" spans="1:41" x14ac:dyDescent="0.2">
      <c r="A54" s="10">
        <f>A53+1</f>
        <v>2</v>
      </c>
      <c r="B54" s="11">
        <f>IF(入力!B29="","",入力!B29)</f>
        <v>2</v>
      </c>
      <c r="C54" s="11" t="str">
        <f>IF(入力!C30="","",入力!C30)</f>
        <v>長嶋</v>
      </c>
      <c r="D54" s="11" t="str">
        <f>IF(入力!E30="","",入力!E30)</f>
        <v>晃希</v>
      </c>
      <c r="E54" s="11" t="str">
        <f>IF(入力!C29="","",入力!C29)</f>
        <v>ナガシマ</v>
      </c>
      <c r="F54" s="11" t="str">
        <f>IF(入力!E29="","",入力!E29)</f>
        <v>コウキ</v>
      </c>
      <c r="G54" s="11" t="str">
        <f>IF(入力!M29="","",入力!M29)</f>
        <v>JVA019282435</v>
      </c>
      <c r="H54" s="11" t="str">
        <f>IF(入力!I29="","",入力!I29)</f>
        <v>千葉市立幕張東小学校</v>
      </c>
      <c r="I54" s="11">
        <f>IF(入力!G29="","",入力!G29)</f>
        <v>6</v>
      </c>
      <c r="J54" s="11">
        <f>IF(入力!P29="","",入力!P29)</f>
        <v>153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2"/>
    </row>
    <row r="55" spans="1:41" x14ac:dyDescent="0.2">
      <c r="A55" s="10">
        <f t="shared" ref="A55:A118" si="0">A54+1</f>
        <v>3</v>
      </c>
      <c r="B55" s="11">
        <f>IF(入力!B31="","",入力!B31)</f>
        <v>3</v>
      </c>
      <c r="C55" s="11" t="str">
        <f>IF(入力!C32="","",入力!C32)</f>
        <v>品田</v>
      </c>
      <c r="D55" s="11" t="str">
        <f>IF(入力!E32="","",入力!E32)</f>
        <v>拳宗</v>
      </c>
      <c r="E55" s="11" t="str">
        <f>IF(入力!C31="","",入力!C31)</f>
        <v>シナダ</v>
      </c>
      <c r="F55" s="11" t="str">
        <f>IF(入力!E31="","",入力!E31)</f>
        <v>ゲンシュウ</v>
      </c>
      <c r="G55" s="11" t="str">
        <f>IF(入力!M31="","",入力!M31)</f>
        <v>JVA023461321</v>
      </c>
      <c r="H55" s="11" t="str">
        <f>IF(入力!I31="","",入力!I31)</f>
        <v>八千代市立南高津小学校</v>
      </c>
      <c r="I55" s="11">
        <f>IF(入力!G31="","",入力!G31)</f>
        <v>6</v>
      </c>
      <c r="J55" s="11">
        <f>IF(入力!P31="","",入力!P31)</f>
        <v>170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2"/>
    </row>
    <row r="56" spans="1:41" x14ac:dyDescent="0.2">
      <c r="A56" s="10">
        <f t="shared" si="0"/>
        <v>4</v>
      </c>
      <c r="B56" s="11">
        <f>IF(入力!B33="","",入力!B33)</f>
        <v>4</v>
      </c>
      <c r="C56" s="11" t="str">
        <f>IF(入力!C34="","",入力!C34)</f>
        <v>内田</v>
      </c>
      <c r="D56" s="11" t="str">
        <f>IF(入力!E34="","",入力!E34)</f>
        <v>樹理奈</v>
      </c>
      <c r="E56" s="11" t="str">
        <f>IF(入力!C33="","",入力!C33)</f>
        <v>ウチダ</v>
      </c>
      <c r="F56" s="11" t="str">
        <f>IF(入力!E33="","",入力!E33)</f>
        <v>ジュリナ</v>
      </c>
      <c r="G56" s="11" t="str">
        <f>IF(入力!M33="","",入力!M33)</f>
        <v>JVA022988539</v>
      </c>
      <c r="H56" s="11" t="str">
        <f>IF(入力!I33="","",入力!I33)</f>
        <v>千葉市立こてはし台小学校</v>
      </c>
      <c r="I56" s="11">
        <f>IF(入力!G33="","",入力!G33)</f>
        <v>6</v>
      </c>
      <c r="J56" s="11">
        <f>IF(入力!P33="","",入力!P33)</f>
        <v>155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2"/>
    </row>
    <row r="57" spans="1:41" x14ac:dyDescent="0.2">
      <c r="A57" s="10">
        <f t="shared" si="0"/>
        <v>5</v>
      </c>
      <c r="B57" s="11">
        <f>IF(入力!B35="","",入力!B35)</f>
        <v>5</v>
      </c>
      <c r="C57" s="11" t="str">
        <f>IF(入力!C36="","",入力!C36)</f>
        <v>土井</v>
      </c>
      <c r="D57" s="11" t="str">
        <f>IF(入力!E36="","",入力!E36)</f>
        <v>結月</v>
      </c>
      <c r="E57" s="11" t="str">
        <f>IF(入力!C35="","",入力!C35)</f>
        <v>ドイ</v>
      </c>
      <c r="F57" s="11" t="str">
        <f>IF(入力!E35="","",入力!E35)</f>
        <v>ユヅキ</v>
      </c>
      <c r="G57" s="11" t="str">
        <f>IF(入力!M35="","",入力!M35)</f>
        <v>JVA023474826</v>
      </c>
      <c r="H57" s="11" t="str">
        <f>IF(入力!I35="","",入力!I35)</f>
        <v>八千代市立みどりが丘小学校</v>
      </c>
      <c r="I57" s="11">
        <f>IF(入力!G35="","",入力!G35)</f>
        <v>6</v>
      </c>
      <c r="J57" s="11">
        <f>IF(入力!P35="","",入力!P35)</f>
        <v>162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2"/>
    </row>
    <row r="58" spans="1:41" x14ac:dyDescent="0.2">
      <c r="A58" s="10">
        <f t="shared" si="0"/>
        <v>6</v>
      </c>
      <c r="B58" s="11">
        <f>IF(入力!B37="","",入力!B37)</f>
        <v>6</v>
      </c>
      <c r="C58" s="11" t="str">
        <f>IF(入力!C38="","",入力!C38)</f>
        <v>西野</v>
      </c>
      <c r="D58" s="11" t="str">
        <f>IF(入力!E38="","",入力!E38)</f>
        <v>咲良</v>
      </c>
      <c r="E58" s="11" t="str">
        <f>IF(入力!C37="","",入力!C37)</f>
        <v>ニシノ</v>
      </c>
      <c r="F58" s="11" t="str">
        <f>IF(入力!E37="","",入力!E37)</f>
        <v>サクラ</v>
      </c>
      <c r="G58" s="11" t="str">
        <f>IF(入力!M37="","",入力!M37)</f>
        <v>JVA019419282</v>
      </c>
      <c r="H58" s="11" t="str">
        <f>IF(入力!I37="","",入力!I37)</f>
        <v>八千代市立大和田南小学校</v>
      </c>
      <c r="I58" s="11">
        <f>IF(入力!G37="","",入力!G37)</f>
        <v>5</v>
      </c>
      <c r="J58" s="11">
        <f>IF(入力!P37="","",入力!P37)</f>
        <v>145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2"/>
    </row>
    <row r="59" spans="1:41" x14ac:dyDescent="0.2">
      <c r="A59" s="10">
        <f t="shared" si="0"/>
        <v>7</v>
      </c>
      <c r="B59" s="11">
        <f>IF(入力!B39="","",入力!B39)</f>
        <v>7</v>
      </c>
      <c r="C59" s="11" t="str">
        <f>IF(入力!C40="","",入力!C40)</f>
        <v>中井</v>
      </c>
      <c r="D59" s="11" t="str">
        <f>IF(入力!E40="","",入力!E40)</f>
        <v>助</v>
      </c>
      <c r="E59" s="11" t="str">
        <f>IF(入力!C39="","",入力!C39)</f>
        <v>ナカイ</v>
      </c>
      <c r="F59" s="11" t="str">
        <f>IF(入力!E39="","",入力!E39)</f>
        <v>タスケ</v>
      </c>
      <c r="G59" s="11" t="str">
        <f>IF(入力!M39="","",入力!M39)</f>
        <v>JVA021498787</v>
      </c>
      <c r="H59" s="11" t="str">
        <f>IF(入力!I39="","",入力!I39)</f>
        <v>八千代市立八千代台小学校</v>
      </c>
      <c r="I59" s="11">
        <f>IF(入力!G39="","",入力!G39)</f>
        <v>5</v>
      </c>
      <c r="J59" s="11">
        <f>IF(入力!P39="","",入力!P39)</f>
        <v>148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2"/>
    </row>
    <row r="60" spans="1:41" x14ac:dyDescent="0.2">
      <c r="A60" s="10">
        <f t="shared" si="0"/>
        <v>8</v>
      </c>
      <c r="B60" s="11">
        <f>IF(入力!B41="","",入力!B41)</f>
        <v>8</v>
      </c>
      <c r="C60" s="11" t="str">
        <f>IF(入力!C42="","",入力!C42)</f>
        <v>小籔</v>
      </c>
      <c r="D60" s="11" t="str">
        <f>IF(入力!E42="","",入力!E42)</f>
        <v>祥太</v>
      </c>
      <c r="E60" s="11" t="str">
        <f>IF(入力!C41="","",入力!C41)</f>
        <v>コヤブ</v>
      </c>
      <c r="F60" s="11" t="str">
        <f>IF(入力!E41="","",入力!E41)</f>
        <v>ショウタ</v>
      </c>
      <c r="G60" s="11" t="str">
        <f>IF(入力!M41="","",入力!M41)</f>
        <v>JVA022240095</v>
      </c>
      <c r="H60" s="11" t="str">
        <f>IF(入力!I41="","",入力!I41)</f>
        <v>八千代市立八千代台小学校</v>
      </c>
      <c r="I60" s="11">
        <f>IF(入力!G41="","",入力!G41)</f>
        <v>5</v>
      </c>
      <c r="J60" s="11">
        <f>IF(入力!P41="","",入力!P41)</f>
        <v>145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2"/>
    </row>
    <row r="61" spans="1:41" x14ac:dyDescent="0.2">
      <c r="A61" s="10">
        <f t="shared" si="0"/>
        <v>9</v>
      </c>
      <c r="B61" s="11">
        <f>IF(入力!B43="","",入力!B43)</f>
        <v>9</v>
      </c>
      <c r="C61" s="11" t="str">
        <f>IF(入力!C44="","",入力!C44)</f>
        <v>泉水</v>
      </c>
      <c r="D61" s="11" t="str">
        <f>IF(入力!E44="","",入力!E44)</f>
        <v>りんこ</v>
      </c>
      <c r="E61" s="11" t="str">
        <f>IF(入力!C43="","",入力!C43)</f>
        <v>センスイ</v>
      </c>
      <c r="F61" s="11" t="str">
        <f>IF(入力!E43="","",入力!E43)</f>
        <v>リンコ</v>
      </c>
      <c r="G61" s="11" t="str">
        <f>IF(入力!M43="","",入力!M43)</f>
        <v>JVA023340190</v>
      </c>
      <c r="H61" s="11" t="str">
        <f>IF(入力!I43="","",入力!I43)</f>
        <v>八千代市立八千代台東小学校</v>
      </c>
      <c r="I61" s="11">
        <f>IF(入力!G43="","",入力!G43)</f>
        <v>5</v>
      </c>
      <c r="J61" s="11">
        <f>IF(入力!P43="","",入力!P43)</f>
        <v>148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2"/>
    </row>
    <row r="62" spans="1:41" x14ac:dyDescent="0.2">
      <c r="A62" s="10">
        <f t="shared" si="0"/>
        <v>10</v>
      </c>
      <c r="B62" s="11">
        <f>IF(入力!B45="","",入力!B45)</f>
        <v>10</v>
      </c>
      <c r="C62" s="11" t="str">
        <f>IF(入力!C46="","",入力!C46)</f>
        <v>内田</v>
      </c>
      <c r="D62" s="11" t="str">
        <f>IF(入力!E46="","",入力!E46)</f>
        <v>寿々佳</v>
      </c>
      <c r="E62" s="11" t="str">
        <f>IF(入力!C45="","",入力!C45)</f>
        <v>ウチダ</v>
      </c>
      <c r="F62" s="11" t="str">
        <f>IF(入力!E45="","",入力!E45)</f>
        <v>スズカ</v>
      </c>
      <c r="G62" s="11" t="str">
        <f>IF(入力!M45="","",入力!M45)</f>
        <v>JVA022988546</v>
      </c>
      <c r="H62" s="11" t="str">
        <f>IF(入力!I45="","",入力!I45)</f>
        <v>千葉市立こてはし台小学校</v>
      </c>
      <c r="I62" s="11">
        <f>IF(入力!G45="","",入力!G45)</f>
        <v>5</v>
      </c>
      <c r="J62" s="11">
        <f>IF(入力!P45="","",入力!P45)</f>
        <v>150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2"/>
    </row>
    <row r="63" spans="1:41" x14ac:dyDescent="0.2">
      <c r="A63" s="10">
        <f t="shared" si="0"/>
        <v>11</v>
      </c>
      <c r="B63" s="11">
        <f>IF(入力!B47="","",入力!B47)</f>
        <v>11</v>
      </c>
      <c r="C63" s="11" t="str">
        <f>IF(入力!C48="","",入力!C48)</f>
        <v>内藤</v>
      </c>
      <c r="D63" s="11" t="str">
        <f>IF(入力!E48="","",入力!E48)</f>
        <v>湊</v>
      </c>
      <c r="E63" s="11" t="str">
        <f>IF(入力!C47="","",入力!C47)</f>
        <v>ナイトウ</v>
      </c>
      <c r="F63" s="11" t="str">
        <f>IF(入力!E47="","",入力!E47)</f>
        <v>ミナト</v>
      </c>
      <c r="G63" s="11" t="str">
        <f>IF(入力!M47="","",入力!M47)</f>
        <v>JVA021107887</v>
      </c>
      <c r="H63" s="11" t="str">
        <f>IF(入力!I47="","",入力!I47)</f>
        <v>八千代市立大和田南小学校</v>
      </c>
      <c r="I63" s="11">
        <f>IF(入力!G47="","",入力!G47)</f>
        <v>5</v>
      </c>
      <c r="J63" s="11">
        <f>IF(入力!P47="","",入力!P47)</f>
        <v>138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2"/>
    </row>
    <row r="64" spans="1:41" x14ac:dyDescent="0.2">
      <c r="A64" s="10">
        <f t="shared" si="0"/>
        <v>12</v>
      </c>
      <c r="B64" s="11">
        <f>IF(入力!B49="","",入力!B49)</f>
        <v>12</v>
      </c>
      <c r="C64" s="11" t="str">
        <f>IF(入力!C50="","",入力!C50)</f>
        <v>小堀</v>
      </c>
      <c r="D64" s="11" t="str">
        <f>IF(入力!E50="","",入力!E50)</f>
        <v>奈央</v>
      </c>
      <c r="E64" s="11" t="str">
        <f>IF(入力!C49="","",入力!C49)</f>
        <v>コボリ</v>
      </c>
      <c r="F64" s="11" t="str">
        <f>IF(入力!E49="","",入力!E49)</f>
        <v>ナオ</v>
      </c>
      <c r="G64" s="11" t="str">
        <f>IF(入力!M49="","",入力!M49)</f>
        <v>JVA021498497</v>
      </c>
      <c r="H64" s="11" t="str">
        <f>IF(入力!I49="","",入力!I49)</f>
        <v>八千代市立八千代台東小学校</v>
      </c>
      <c r="I64" s="11">
        <f>IF(入力!G49="","",入力!G49)</f>
        <v>4</v>
      </c>
      <c r="J64" s="11">
        <f>IF(入力!P49="","",入力!P49)</f>
        <v>135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2"/>
    </row>
    <row r="65" spans="1:41" x14ac:dyDescent="0.2">
      <c r="A65" s="10">
        <f t="shared" si="0"/>
        <v>13</v>
      </c>
      <c r="B65" s="11">
        <f>IF(入力!B51="","",入力!B51)</f>
        <v>13</v>
      </c>
      <c r="C65" s="11" t="str">
        <f>IF(入力!C52="","",入力!C52)</f>
        <v>河地</v>
      </c>
      <c r="D65" s="11" t="str">
        <f>IF(入力!E52="","",入力!E52)</f>
        <v>桔平</v>
      </c>
      <c r="E65" s="11" t="str">
        <f>IF(入力!C51="","",入力!C51)</f>
        <v>カワチ</v>
      </c>
      <c r="F65" s="11" t="str">
        <f>IF(入力!E51="","",入力!E51)</f>
        <v>キッペイ</v>
      </c>
      <c r="G65" s="11" t="str">
        <f>IF(入力!M51="","",入力!M51)</f>
        <v>JVA020429584</v>
      </c>
      <c r="H65" s="11" t="str">
        <f>IF(入力!I51="","",入力!I51)</f>
        <v>八千代市立八千代台小学校</v>
      </c>
      <c r="I65" s="11">
        <f>IF(入力!G51="","",入力!G51)</f>
        <v>4</v>
      </c>
      <c r="J65" s="11">
        <f>IF(入力!P51="","",入力!P51)</f>
        <v>135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2"/>
    </row>
    <row r="66" spans="1:41" x14ac:dyDescent="0.2">
      <c r="A66" s="10">
        <f t="shared" si="0"/>
        <v>14</v>
      </c>
      <c r="B66" s="11">
        <f>IF(入力!B53="","",入力!B53)</f>
        <v>14</v>
      </c>
      <c r="C66" s="11" t="str">
        <f>IF(入力!C54="","",入力!C54)</f>
        <v>川上</v>
      </c>
      <c r="D66" s="11" t="str">
        <f>IF(入力!E54="","",入力!E54)</f>
        <v>隼真</v>
      </c>
      <c r="E66" s="11" t="str">
        <f>IF(入力!C53="","",入力!C53)</f>
        <v>カワカミ</v>
      </c>
      <c r="F66" s="11" t="str">
        <f>IF(入力!E53="","",入力!E53)</f>
        <v>シュンマ</v>
      </c>
      <c r="G66" s="11" t="str">
        <f>IF(入力!M53="","",入力!M53)</f>
        <v>JVA023645868</v>
      </c>
      <c r="H66" s="11" t="str">
        <f>IF(入力!I53="","",入力!I53)</f>
        <v>八千代市立大和田南小学校</v>
      </c>
      <c r="I66" s="11">
        <f>IF(入力!G53="","",入力!G53)</f>
        <v>4</v>
      </c>
      <c r="J66" s="11">
        <f>IF(入力!P53="","",入力!P53)</f>
        <v>135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2"/>
    </row>
    <row r="67" spans="1:41" x14ac:dyDescent="0.2">
      <c r="A67" s="10">
        <f t="shared" si="0"/>
        <v>15</v>
      </c>
      <c r="B67" s="11" t="str">
        <f>IF(入力!B54="","",入力!B54)</f>
        <v/>
      </c>
      <c r="C67" s="11"/>
      <c r="D67" s="11"/>
      <c r="E67" s="11"/>
      <c r="F67" s="11"/>
      <c r="G67" s="11"/>
      <c r="H67" s="11" t="str">
        <f>IF(入力!I54="","",入力!I54)</f>
        <v/>
      </c>
      <c r="I67" s="11" t="str">
        <f>IF(入力!G52="","",入力!G52)</f>
        <v/>
      </c>
      <c r="J67" s="11" t="str">
        <f>IF(入力!P52="","",入力!P52)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2"/>
    </row>
    <row r="68" spans="1:41" x14ac:dyDescent="0.2">
      <c r="A68" s="10">
        <f t="shared" si="0"/>
        <v>16</v>
      </c>
      <c r="B68" s="11" t="str">
        <f>IF(入力!B28="","",入力!B28)</f>
        <v/>
      </c>
      <c r="C68" s="11"/>
      <c r="D68" s="11"/>
      <c r="E68" s="11"/>
      <c r="F68" s="11"/>
      <c r="G68" s="11"/>
      <c r="H68" s="11" t="str">
        <f>IF(入力!I28="","",入力!I28)</f>
        <v/>
      </c>
      <c r="I68" s="11" t="str">
        <f>IF(入力!G54="","",入力!G54)</f>
        <v/>
      </c>
      <c r="J68" s="11" t="str">
        <f>IF(入力!P54="","",入力!P54)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2"/>
    </row>
    <row r="69" spans="1:41" x14ac:dyDescent="0.2">
      <c r="A69" s="10">
        <f t="shared" si="0"/>
        <v>17</v>
      </c>
      <c r="B69" s="11" t="str">
        <f>IF(入力!B30="","",入力!B30)</f>
        <v/>
      </c>
      <c r="C69" s="11"/>
      <c r="D69" s="11"/>
      <c r="E69" s="11"/>
      <c r="F69" s="11"/>
      <c r="G69" s="11"/>
      <c r="H69" s="11" t="str">
        <f>IF(入力!I30="","",入力!I30)</f>
        <v/>
      </c>
      <c r="I69" s="11" t="str">
        <f>IF(入力!G28="","",入力!G28)</f>
        <v/>
      </c>
      <c r="J69" s="11" t="str">
        <f>IF(入力!P28="","",入力!P28)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2"/>
    </row>
    <row r="70" spans="1:41" x14ac:dyDescent="0.2">
      <c r="A70" s="10">
        <f t="shared" si="0"/>
        <v>18</v>
      </c>
      <c r="B70" s="11" t="str">
        <f>IF(入力!B32="","",入力!B32)</f>
        <v/>
      </c>
      <c r="C70" s="11"/>
      <c r="D70" s="11"/>
      <c r="E70" s="11"/>
      <c r="F70" s="11"/>
      <c r="G70" s="11"/>
      <c r="H70" s="11" t="str">
        <f>IF(入力!I32="","",入力!I32)</f>
        <v/>
      </c>
      <c r="I70" s="11" t="str">
        <f>IF(入力!G30="","",入力!G30)</f>
        <v/>
      </c>
      <c r="J70" s="11" t="str">
        <f>IF(入力!P30="","",入力!P30)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2"/>
    </row>
    <row r="71" spans="1:41" x14ac:dyDescent="0.2">
      <c r="A71" s="10">
        <f t="shared" si="0"/>
        <v>19</v>
      </c>
      <c r="B71" s="11" t="str">
        <f>IF(入力!B34="","",入力!B34)</f>
        <v/>
      </c>
      <c r="C71" s="11"/>
      <c r="D71" s="11"/>
      <c r="E71" s="11"/>
      <c r="F71" s="11"/>
      <c r="G71" s="11"/>
      <c r="H71" s="11" t="str">
        <f>IF(入力!I34="","",入力!I34)</f>
        <v/>
      </c>
      <c r="I71" s="11" t="str">
        <f>IF(入力!G32="","",入力!G32)</f>
        <v/>
      </c>
      <c r="J71" s="11" t="str">
        <f>IF(入力!P32="","",入力!P32)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2"/>
    </row>
    <row r="72" spans="1:41" x14ac:dyDescent="0.2">
      <c r="A72" s="10">
        <f t="shared" si="0"/>
        <v>20</v>
      </c>
      <c r="B72" s="11" t="str">
        <f>IF(入力!B36="","",入力!B36)</f>
        <v/>
      </c>
      <c r="C72" s="11"/>
      <c r="D72" s="11"/>
      <c r="E72" s="11"/>
      <c r="F72" s="11"/>
      <c r="G72" s="11"/>
      <c r="H72" s="11" t="str">
        <f>IF(入力!I36="","",入力!I36)</f>
        <v/>
      </c>
      <c r="I72" s="11" t="str">
        <f>IF(入力!G34="","",入力!G34)</f>
        <v/>
      </c>
      <c r="J72" s="11" t="str">
        <f>IF(入力!P34="","",入力!P34)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2"/>
    </row>
    <row r="73" spans="1:41" x14ac:dyDescent="0.2">
      <c r="A73" s="10">
        <f t="shared" si="0"/>
        <v>21</v>
      </c>
      <c r="B73" s="11" t="str">
        <f>IF(入力!B38="","",入力!B38)</f>
        <v/>
      </c>
      <c r="C73" s="11"/>
      <c r="D73" s="11"/>
      <c r="E73" s="11"/>
      <c r="F73" s="11"/>
      <c r="G73" s="11"/>
      <c r="H73" s="11" t="str">
        <f>IF(入力!I38="","",入力!I38)</f>
        <v/>
      </c>
      <c r="I73" s="11" t="str">
        <f>IF(入力!G36="","",入力!G36)</f>
        <v/>
      </c>
      <c r="J73" s="11" t="str">
        <f>IF(入力!P36="","",入力!P36)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2"/>
    </row>
    <row r="74" spans="1:41" x14ac:dyDescent="0.2">
      <c r="A74" s="10">
        <f t="shared" si="0"/>
        <v>22</v>
      </c>
      <c r="B74" s="11" t="str">
        <f>IF(入力!B40="","",入力!B40)</f>
        <v/>
      </c>
      <c r="C74" s="11"/>
      <c r="D74" s="11"/>
      <c r="E74" s="11"/>
      <c r="F74" s="11"/>
      <c r="G74" s="11"/>
      <c r="H74" s="11" t="str">
        <f>IF(入力!I40="","",入力!I40)</f>
        <v/>
      </c>
      <c r="I74" s="11" t="str">
        <f>IF(入力!G38="","",入力!G38)</f>
        <v/>
      </c>
      <c r="J74" s="11" t="str">
        <f>IF(入力!P38="","",入力!P38)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2"/>
    </row>
    <row r="75" spans="1:41" x14ac:dyDescent="0.2">
      <c r="A75" s="10">
        <f t="shared" si="0"/>
        <v>23</v>
      </c>
      <c r="B75" s="11" t="str">
        <f>IF(入力!B42="","",入力!B42)</f>
        <v/>
      </c>
      <c r="C75" s="11"/>
      <c r="D75" s="11"/>
      <c r="E75" s="11"/>
      <c r="F75" s="11"/>
      <c r="G75" s="11"/>
      <c r="H75" s="11" t="str">
        <f>IF(入力!I42="","",入力!I42)</f>
        <v/>
      </c>
      <c r="I75" s="11" t="str">
        <f>IF(入力!G40="","",入力!G40)</f>
        <v/>
      </c>
      <c r="J75" s="11" t="str">
        <f>IF(入力!P40="","",入力!P40)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2"/>
    </row>
    <row r="76" spans="1:41" x14ac:dyDescent="0.2">
      <c r="A76" s="10">
        <f t="shared" si="0"/>
        <v>24</v>
      </c>
      <c r="B76" s="11" t="str">
        <f>IF(入力!B44="","",入力!B44)</f>
        <v/>
      </c>
      <c r="C76" s="11"/>
      <c r="D76" s="11"/>
      <c r="E76" s="11"/>
      <c r="F76" s="11"/>
      <c r="G76" s="11"/>
      <c r="H76" s="11" t="str">
        <f>IF(入力!I44="","",入力!I44)</f>
        <v/>
      </c>
      <c r="I76" s="11" t="str">
        <f>IF(入力!G42="","",入力!G42)</f>
        <v/>
      </c>
      <c r="J76" s="11" t="str">
        <f>IF(入力!P42="","",入力!P42)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2"/>
    </row>
    <row r="77" spans="1:41" x14ac:dyDescent="0.2">
      <c r="A77" s="10">
        <f t="shared" si="0"/>
        <v>25</v>
      </c>
      <c r="B77" s="11" t="str">
        <f>IF(入力!B46="","",入力!B46)</f>
        <v/>
      </c>
      <c r="C77" s="11"/>
      <c r="D77" s="11"/>
      <c r="E77" s="11"/>
      <c r="F77" s="11"/>
      <c r="G77" s="11"/>
      <c r="H77" s="11" t="str">
        <f>IF(入力!I46="","",入力!I46)</f>
        <v/>
      </c>
      <c r="I77" s="11" t="str">
        <f>IF(入力!G44="","",入力!G44)</f>
        <v/>
      </c>
      <c r="J77" s="11" t="str">
        <f>IF(入力!P44="","",入力!P44)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2"/>
    </row>
    <row r="78" spans="1:41" x14ac:dyDescent="0.2">
      <c r="A78" s="10">
        <f t="shared" si="0"/>
        <v>26</v>
      </c>
      <c r="B78" s="11" t="str">
        <f>IF(入力!B48="","",入力!B48)</f>
        <v/>
      </c>
      <c r="C78" s="11"/>
      <c r="D78" s="11"/>
      <c r="E78" s="11"/>
      <c r="F78" s="11"/>
      <c r="G78" s="11"/>
      <c r="H78" s="11" t="str">
        <f>IF(入力!I48="","",入力!I48)</f>
        <v/>
      </c>
      <c r="I78" s="11" t="str">
        <f>IF(入力!G46="","",入力!G46)</f>
        <v/>
      </c>
      <c r="J78" s="11" t="str">
        <f>IF(入力!P46="","",入力!P46)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2"/>
    </row>
    <row r="79" spans="1:41" x14ac:dyDescent="0.2">
      <c r="A79" s="10">
        <f t="shared" si="0"/>
        <v>27</v>
      </c>
      <c r="B79" s="11" t="str">
        <f>IF(入力!B50="","",入力!B50)</f>
        <v/>
      </c>
      <c r="C79" s="11"/>
      <c r="D79" s="11"/>
      <c r="E79" s="11"/>
      <c r="F79" s="11"/>
      <c r="G79" s="11"/>
      <c r="H79" s="11" t="str">
        <f>IF(入力!I50="","",入力!I50)</f>
        <v/>
      </c>
      <c r="I79" s="11" t="str">
        <f>IF(入力!G48="","",入力!G48)</f>
        <v/>
      </c>
      <c r="J79" s="11" t="str">
        <f>IF(入力!P48="","",入力!P48)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2"/>
    </row>
    <row r="80" spans="1:41" x14ac:dyDescent="0.2">
      <c r="A80" s="10">
        <f t="shared" si="0"/>
        <v>28</v>
      </c>
      <c r="B80" s="11" t="str">
        <f>IF(入力!B52="","",入力!B52)</f>
        <v/>
      </c>
      <c r="C80" s="11"/>
      <c r="D80" s="11"/>
      <c r="E80" s="11"/>
      <c r="F80" s="11"/>
      <c r="G80" s="11"/>
      <c r="H80" s="11" t="str">
        <f>IF(入力!I52="","",入力!I52)</f>
        <v/>
      </c>
      <c r="I80" s="11" t="str">
        <f>IF(入力!G50="","",入力!G50)</f>
        <v/>
      </c>
      <c r="J80" s="11" t="str">
        <f>IF(入力!P50="","",入力!P50)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2"/>
    </row>
    <row r="81" spans="1:41" x14ac:dyDescent="0.2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2"/>
    </row>
    <row r="82" spans="1:41" x14ac:dyDescent="0.2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2"/>
    </row>
    <row r="83" spans="1:41" x14ac:dyDescent="0.2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2"/>
    </row>
    <row r="84" spans="1:41" x14ac:dyDescent="0.2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2"/>
    </row>
    <row r="85" spans="1:41" x14ac:dyDescent="0.2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2"/>
    </row>
    <row r="86" spans="1:41" x14ac:dyDescent="0.2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2"/>
    </row>
    <row r="87" spans="1:41" x14ac:dyDescent="0.2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2"/>
    </row>
    <row r="88" spans="1:41" x14ac:dyDescent="0.2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2"/>
    </row>
    <row r="89" spans="1:41" x14ac:dyDescent="0.2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2"/>
    </row>
    <row r="90" spans="1:41" x14ac:dyDescent="0.2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2"/>
    </row>
    <row r="91" spans="1:41" x14ac:dyDescent="0.2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2"/>
    </row>
    <row r="92" spans="1:41" x14ac:dyDescent="0.2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2"/>
    </row>
    <row r="93" spans="1:41" x14ac:dyDescent="0.2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2"/>
    </row>
    <row r="94" spans="1:41" x14ac:dyDescent="0.2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2"/>
    </row>
    <row r="95" spans="1:41" x14ac:dyDescent="0.2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2"/>
    </row>
    <row r="96" spans="1:41" x14ac:dyDescent="0.2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2"/>
    </row>
    <row r="97" spans="1:41" x14ac:dyDescent="0.2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2"/>
    </row>
    <row r="98" spans="1:41" x14ac:dyDescent="0.2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2"/>
    </row>
    <row r="99" spans="1:41" x14ac:dyDescent="0.2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2"/>
    </row>
    <row r="100" spans="1:41" x14ac:dyDescent="0.2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2"/>
    </row>
    <row r="101" spans="1:41" x14ac:dyDescent="0.2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2"/>
    </row>
    <row r="102" spans="1:41" x14ac:dyDescent="0.2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2"/>
    </row>
    <row r="103" spans="1:41" x14ac:dyDescent="0.2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2"/>
    </row>
    <row r="104" spans="1:41" x14ac:dyDescent="0.2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2"/>
    </row>
    <row r="105" spans="1:41" x14ac:dyDescent="0.2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2"/>
    </row>
    <row r="106" spans="1:41" x14ac:dyDescent="0.2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2"/>
    </row>
    <row r="107" spans="1:41" x14ac:dyDescent="0.2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2"/>
    </row>
    <row r="108" spans="1:41" x14ac:dyDescent="0.2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2"/>
    </row>
    <row r="109" spans="1:41" x14ac:dyDescent="0.2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2"/>
    </row>
    <row r="110" spans="1:41" x14ac:dyDescent="0.2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2"/>
    </row>
    <row r="111" spans="1:41" x14ac:dyDescent="0.2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2"/>
    </row>
    <row r="112" spans="1:41" x14ac:dyDescent="0.2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2"/>
    </row>
    <row r="113" spans="1:41" x14ac:dyDescent="0.2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2"/>
    </row>
    <row r="114" spans="1:41" x14ac:dyDescent="0.2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2"/>
    </row>
    <row r="115" spans="1:41" x14ac:dyDescent="0.2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2"/>
    </row>
    <row r="116" spans="1:41" x14ac:dyDescent="0.2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2"/>
    </row>
    <row r="117" spans="1:41" x14ac:dyDescent="0.2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2"/>
    </row>
    <row r="118" spans="1:41" x14ac:dyDescent="0.2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2"/>
    </row>
    <row r="119" spans="1:41" x14ac:dyDescent="0.2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2"/>
    </row>
    <row r="120" spans="1:41" x14ac:dyDescent="0.2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2"/>
    </row>
    <row r="121" spans="1:41" x14ac:dyDescent="0.2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2"/>
    </row>
    <row r="122" spans="1:41" x14ac:dyDescent="0.2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2"/>
    </row>
    <row r="123" spans="1:41" x14ac:dyDescent="0.2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2"/>
    </row>
    <row r="124" spans="1:41" x14ac:dyDescent="0.2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2"/>
    </row>
    <row r="125" spans="1:41" x14ac:dyDescent="0.2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2"/>
    </row>
    <row r="126" spans="1:41" x14ac:dyDescent="0.2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2"/>
    </row>
    <row r="127" spans="1:41" x14ac:dyDescent="0.2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2"/>
    </row>
    <row r="128" spans="1:41" x14ac:dyDescent="0.2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2"/>
    </row>
    <row r="129" spans="1:41" x14ac:dyDescent="0.2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2"/>
    </row>
    <row r="130" spans="1:41" x14ac:dyDescent="0.2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2"/>
    </row>
    <row r="131" spans="1:41" x14ac:dyDescent="0.2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2"/>
    </row>
    <row r="132" spans="1:41" x14ac:dyDescent="0.2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2"/>
    </row>
    <row r="133" spans="1:41" x14ac:dyDescent="0.2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2"/>
    </row>
    <row r="134" spans="1:41" x14ac:dyDescent="0.2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2"/>
    </row>
    <row r="135" spans="1:41" x14ac:dyDescent="0.2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2"/>
    </row>
    <row r="136" spans="1:41" x14ac:dyDescent="0.2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2"/>
    </row>
    <row r="137" spans="1:41" x14ac:dyDescent="0.2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2"/>
    </row>
    <row r="138" spans="1:41" x14ac:dyDescent="0.2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2"/>
    </row>
    <row r="139" spans="1:41" x14ac:dyDescent="0.2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2"/>
    </row>
    <row r="140" spans="1:41" x14ac:dyDescent="0.2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2"/>
    </row>
    <row r="141" spans="1:41" x14ac:dyDescent="0.2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2"/>
    </row>
    <row r="142" spans="1:41" x14ac:dyDescent="0.2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2"/>
    </row>
    <row r="143" spans="1:41" x14ac:dyDescent="0.2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2"/>
    </row>
    <row r="144" spans="1:41" x14ac:dyDescent="0.2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2"/>
    </row>
    <row r="145" spans="1:41" x14ac:dyDescent="0.2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2"/>
    </row>
    <row r="146" spans="1:41" x14ac:dyDescent="0.2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2"/>
    </row>
    <row r="147" spans="1:41" x14ac:dyDescent="0.2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2"/>
    </row>
    <row r="148" spans="1:41" x14ac:dyDescent="0.2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2"/>
    </row>
    <row r="149" spans="1:41" x14ac:dyDescent="0.2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2"/>
    </row>
    <row r="150" spans="1:41" x14ac:dyDescent="0.2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2"/>
    </row>
    <row r="151" spans="1:41" x14ac:dyDescent="0.2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2"/>
    </row>
    <row r="152" spans="1:41" x14ac:dyDescent="0.2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2"/>
    </row>
    <row r="153" spans="1:41" x14ac:dyDescent="0.2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2"/>
    </row>
    <row r="154" spans="1:41" x14ac:dyDescent="0.2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2"/>
    </row>
    <row r="155" spans="1:41" x14ac:dyDescent="0.2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2"/>
    </row>
    <row r="156" spans="1:41" x14ac:dyDescent="0.2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2"/>
    </row>
    <row r="157" spans="1:41" x14ac:dyDescent="0.2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2"/>
    </row>
    <row r="158" spans="1:41" x14ac:dyDescent="0.2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2"/>
    </row>
    <row r="159" spans="1:41" x14ac:dyDescent="0.2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2"/>
    </row>
    <row r="160" spans="1:41" x14ac:dyDescent="0.2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2"/>
    </row>
    <row r="161" spans="1:41" x14ac:dyDescent="0.2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2"/>
    </row>
    <row r="162" spans="1:41" x14ac:dyDescent="0.2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2"/>
    </row>
    <row r="163" spans="1:41" x14ac:dyDescent="0.2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2"/>
    </row>
    <row r="164" spans="1:41" x14ac:dyDescent="0.2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2"/>
    </row>
    <row r="165" spans="1:41" x14ac:dyDescent="0.2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2"/>
    </row>
    <row r="166" spans="1:41" x14ac:dyDescent="0.2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2"/>
    </row>
    <row r="167" spans="1:41" x14ac:dyDescent="0.2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2"/>
    </row>
    <row r="168" spans="1:41" x14ac:dyDescent="0.2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2"/>
    </row>
    <row r="169" spans="1:41" x14ac:dyDescent="0.2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2"/>
    </row>
    <row r="170" spans="1:41" x14ac:dyDescent="0.2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2"/>
    </row>
    <row r="171" spans="1:41" x14ac:dyDescent="0.2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2"/>
    </row>
    <row r="172" spans="1:41" x14ac:dyDescent="0.2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2"/>
    </row>
    <row r="173" spans="1:41" x14ac:dyDescent="0.2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2"/>
    </row>
    <row r="174" spans="1:41" x14ac:dyDescent="0.2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2"/>
    </row>
    <row r="175" spans="1:41" x14ac:dyDescent="0.2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2"/>
    </row>
    <row r="176" spans="1:41" x14ac:dyDescent="0.2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2"/>
    </row>
    <row r="177" spans="1:41" x14ac:dyDescent="0.2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2"/>
    </row>
    <row r="178" spans="1:41" x14ac:dyDescent="0.2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2"/>
    </row>
    <row r="179" spans="1:41" x14ac:dyDescent="0.2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2"/>
    </row>
    <row r="180" spans="1:41" x14ac:dyDescent="0.2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2"/>
    </row>
    <row r="181" spans="1:41" x14ac:dyDescent="0.2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2"/>
    </row>
    <row r="182" spans="1:41" x14ac:dyDescent="0.2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2"/>
    </row>
    <row r="183" spans="1:41" x14ac:dyDescent="0.2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2"/>
    </row>
    <row r="184" spans="1:41" x14ac:dyDescent="0.2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2"/>
    </row>
    <row r="185" spans="1:41" x14ac:dyDescent="0.2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2"/>
    </row>
    <row r="186" spans="1:41" x14ac:dyDescent="0.2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2"/>
    </row>
    <row r="187" spans="1:41" x14ac:dyDescent="0.2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2"/>
    </row>
    <row r="188" spans="1:41" x14ac:dyDescent="0.2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2"/>
    </row>
    <row r="189" spans="1:41" x14ac:dyDescent="0.2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2"/>
    </row>
    <row r="190" spans="1:41" x14ac:dyDescent="0.2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2"/>
    </row>
    <row r="191" spans="1:41" x14ac:dyDescent="0.2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2"/>
    </row>
    <row r="192" spans="1:41" x14ac:dyDescent="0.2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2"/>
    </row>
    <row r="193" spans="1:41" x14ac:dyDescent="0.2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2"/>
    </row>
    <row r="194" spans="1:41" x14ac:dyDescent="0.2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2"/>
    </row>
    <row r="195" spans="1:41" x14ac:dyDescent="0.2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2"/>
    </row>
    <row r="196" spans="1:41" x14ac:dyDescent="0.2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2"/>
    </row>
    <row r="197" spans="1:41" x14ac:dyDescent="0.2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2"/>
    </row>
    <row r="198" spans="1:41" x14ac:dyDescent="0.2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2"/>
    </row>
    <row r="199" spans="1:41" x14ac:dyDescent="0.2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2"/>
    </row>
    <row r="200" spans="1:41" x14ac:dyDescent="0.2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2"/>
    </row>
    <row r="201" spans="1:41" x14ac:dyDescent="0.2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2"/>
    </row>
    <row r="202" spans="1:41" x14ac:dyDescent="0.2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2"/>
    </row>
    <row r="203" spans="1:41" x14ac:dyDescent="0.2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2"/>
    </row>
    <row r="204" spans="1:41" x14ac:dyDescent="0.2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2"/>
    </row>
    <row r="205" spans="1:41" x14ac:dyDescent="0.2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2"/>
    </row>
    <row r="206" spans="1:41" x14ac:dyDescent="0.2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2"/>
    </row>
    <row r="207" spans="1:41" x14ac:dyDescent="0.2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2"/>
    </row>
    <row r="208" spans="1:41" x14ac:dyDescent="0.2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2"/>
    </row>
    <row r="209" spans="1:41" x14ac:dyDescent="0.2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2"/>
    </row>
    <row r="210" spans="1:41" x14ac:dyDescent="0.2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2"/>
    </row>
    <row r="211" spans="1:41" x14ac:dyDescent="0.2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2"/>
    </row>
    <row r="212" spans="1:41" x14ac:dyDescent="0.2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2"/>
    </row>
    <row r="213" spans="1:41" x14ac:dyDescent="0.2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2"/>
    </row>
    <row r="214" spans="1:41" x14ac:dyDescent="0.2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2"/>
    </row>
    <row r="215" spans="1:41" x14ac:dyDescent="0.2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2"/>
    </row>
    <row r="216" spans="1:41" x14ac:dyDescent="0.2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2"/>
    </row>
    <row r="217" spans="1:41" x14ac:dyDescent="0.2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2"/>
    </row>
    <row r="218" spans="1:41" x14ac:dyDescent="0.2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2"/>
    </row>
    <row r="219" spans="1:41" x14ac:dyDescent="0.2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2"/>
    </row>
    <row r="220" spans="1:41" x14ac:dyDescent="0.2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2"/>
    </row>
    <row r="221" spans="1:41" x14ac:dyDescent="0.2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2"/>
    </row>
    <row r="222" spans="1:41" x14ac:dyDescent="0.2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2"/>
    </row>
    <row r="223" spans="1:41" x14ac:dyDescent="0.2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2"/>
    </row>
    <row r="224" spans="1:41" x14ac:dyDescent="0.2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2"/>
    </row>
    <row r="225" spans="1:41" x14ac:dyDescent="0.2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2"/>
    </row>
    <row r="226" spans="1:41" x14ac:dyDescent="0.2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2"/>
    </row>
    <row r="227" spans="1:41" x14ac:dyDescent="0.2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2"/>
    </row>
    <row r="228" spans="1:41" x14ac:dyDescent="0.2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2"/>
    </row>
    <row r="229" spans="1:41" x14ac:dyDescent="0.2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2"/>
    </row>
    <row r="230" spans="1:41" x14ac:dyDescent="0.2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2"/>
    </row>
    <row r="231" spans="1:41" x14ac:dyDescent="0.2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2"/>
    </row>
    <row r="232" spans="1:41" x14ac:dyDescent="0.2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2"/>
    </row>
    <row r="233" spans="1:41" x14ac:dyDescent="0.2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2"/>
    </row>
    <row r="234" spans="1:41" x14ac:dyDescent="0.2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2"/>
    </row>
    <row r="235" spans="1:41" x14ac:dyDescent="0.2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2"/>
    </row>
    <row r="236" spans="1:41" x14ac:dyDescent="0.2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2"/>
    </row>
    <row r="237" spans="1:41" x14ac:dyDescent="0.2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2"/>
    </row>
    <row r="238" spans="1:41" x14ac:dyDescent="0.2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2"/>
    </row>
    <row r="239" spans="1:41" x14ac:dyDescent="0.2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2"/>
    </row>
    <row r="240" spans="1:41" x14ac:dyDescent="0.2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2"/>
    </row>
    <row r="241" spans="1:41" x14ac:dyDescent="0.2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2"/>
    </row>
    <row r="242" spans="1:41" x14ac:dyDescent="0.2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2"/>
    </row>
    <row r="243" spans="1:41" x14ac:dyDescent="0.2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2"/>
    </row>
    <row r="244" spans="1:41" x14ac:dyDescent="0.2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2"/>
    </row>
    <row r="245" spans="1:41" x14ac:dyDescent="0.2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2"/>
    </row>
    <row r="246" spans="1:41" x14ac:dyDescent="0.2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2"/>
    </row>
    <row r="247" spans="1:41" x14ac:dyDescent="0.2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2"/>
    </row>
    <row r="248" spans="1:41" x14ac:dyDescent="0.2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2"/>
    </row>
    <row r="249" spans="1:41" x14ac:dyDescent="0.2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2"/>
    </row>
    <row r="250" spans="1:41" x14ac:dyDescent="0.2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2"/>
    </row>
    <row r="251" spans="1:41" x14ac:dyDescent="0.2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2"/>
    </row>
    <row r="252" spans="1:41" x14ac:dyDescent="0.2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2"/>
    </row>
    <row r="253" spans="1:41" x14ac:dyDescent="0.2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2"/>
    </row>
    <row r="254" spans="1:41" x14ac:dyDescent="0.2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2"/>
    </row>
    <row r="255" spans="1:41" x14ac:dyDescent="0.2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2"/>
    </row>
    <row r="256" spans="1:41" x14ac:dyDescent="0.2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2"/>
    </row>
    <row r="257" spans="1:41" x14ac:dyDescent="0.2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2"/>
    </row>
    <row r="258" spans="1:41" x14ac:dyDescent="0.2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2"/>
    </row>
    <row r="259" spans="1:41" x14ac:dyDescent="0.2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2"/>
    </row>
    <row r="260" spans="1:41" x14ac:dyDescent="0.2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2"/>
    </row>
    <row r="261" spans="1:41" x14ac:dyDescent="0.2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2"/>
    </row>
    <row r="262" spans="1:41" x14ac:dyDescent="0.2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2"/>
    </row>
    <row r="263" spans="1:41" x14ac:dyDescent="0.2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2"/>
    </row>
    <row r="264" spans="1:41" x14ac:dyDescent="0.2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2"/>
    </row>
    <row r="265" spans="1:41" x14ac:dyDescent="0.2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2"/>
    </row>
    <row r="266" spans="1:41" x14ac:dyDescent="0.2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2"/>
    </row>
    <row r="267" spans="1:41" x14ac:dyDescent="0.2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2"/>
    </row>
    <row r="268" spans="1:41" x14ac:dyDescent="0.2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2"/>
    </row>
    <row r="269" spans="1:41" x14ac:dyDescent="0.2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2"/>
    </row>
    <row r="270" spans="1:41" x14ac:dyDescent="0.2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2"/>
    </row>
    <row r="271" spans="1:41" x14ac:dyDescent="0.2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2"/>
    </row>
    <row r="272" spans="1:41" x14ac:dyDescent="0.2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2"/>
    </row>
    <row r="273" spans="1:41" x14ac:dyDescent="0.2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2"/>
    </row>
    <row r="274" spans="1:41" x14ac:dyDescent="0.2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2"/>
    </row>
    <row r="275" spans="1:41" x14ac:dyDescent="0.2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2"/>
    </row>
    <row r="276" spans="1:41" x14ac:dyDescent="0.2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2"/>
    </row>
    <row r="277" spans="1:41" x14ac:dyDescent="0.2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2"/>
    </row>
    <row r="278" spans="1:41" x14ac:dyDescent="0.2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2"/>
    </row>
    <row r="279" spans="1:41" x14ac:dyDescent="0.2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2"/>
    </row>
    <row r="280" spans="1:41" x14ac:dyDescent="0.2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2"/>
    </row>
    <row r="281" spans="1:41" x14ac:dyDescent="0.2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2"/>
    </row>
    <row r="282" spans="1:41" x14ac:dyDescent="0.2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2"/>
    </row>
    <row r="283" spans="1:41" x14ac:dyDescent="0.2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2"/>
    </row>
    <row r="284" spans="1:41" x14ac:dyDescent="0.2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2"/>
    </row>
    <row r="285" spans="1:41" x14ac:dyDescent="0.2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2"/>
    </row>
    <row r="286" spans="1:41" x14ac:dyDescent="0.2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2"/>
    </row>
    <row r="287" spans="1:41" x14ac:dyDescent="0.2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2"/>
    </row>
    <row r="288" spans="1:41" x14ac:dyDescent="0.2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2"/>
    </row>
    <row r="289" spans="1:41" x14ac:dyDescent="0.2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2"/>
    </row>
    <row r="290" spans="1:41" x14ac:dyDescent="0.2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2"/>
    </row>
    <row r="291" spans="1:41" x14ac:dyDescent="0.2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2"/>
    </row>
    <row r="292" spans="1:41" x14ac:dyDescent="0.2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2"/>
    </row>
    <row r="293" spans="1:41" x14ac:dyDescent="0.2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2"/>
    </row>
    <row r="294" spans="1:41" x14ac:dyDescent="0.2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2"/>
    </row>
    <row r="295" spans="1:41" x14ac:dyDescent="0.2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2"/>
    </row>
    <row r="296" spans="1:41" x14ac:dyDescent="0.2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2"/>
    </row>
    <row r="297" spans="1:41" x14ac:dyDescent="0.2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2"/>
    </row>
    <row r="298" spans="1:41" x14ac:dyDescent="0.2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2"/>
    </row>
    <row r="299" spans="1:41" x14ac:dyDescent="0.2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2"/>
    </row>
    <row r="300" spans="1:41" x14ac:dyDescent="0.2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2"/>
    </row>
    <row r="301" spans="1:41" x14ac:dyDescent="0.2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2"/>
    </row>
    <row r="302" spans="1:41" x14ac:dyDescent="0.2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2"/>
    </row>
    <row r="303" spans="1:41" x14ac:dyDescent="0.2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2"/>
    </row>
    <row r="304" spans="1:41" x14ac:dyDescent="0.2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2"/>
    </row>
    <row r="305" spans="1:41" x14ac:dyDescent="0.2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2"/>
    </row>
    <row r="306" spans="1:41" x14ac:dyDescent="0.2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2"/>
    </row>
    <row r="307" spans="1:41" x14ac:dyDescent="0.2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2"/>
    </row>
    <row r="308" spans="1:41" x14ac:dyDescent="0.2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2"/>
    </row>
    <row r="309" spans="1:41" x14ac:dyDescent="0.2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2"/>
    </row>
    <row r="310" spans="1:41" x14ac:dyDescent="0.2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2"/>
    </row>
    <row r="311" spans="1:41" x14ac:dyDescent="0.2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2"/>
    </row>
    <row r="312" spans="1:41" x14ac:dyDescent="0.2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2"/>
    </row>
    <row r="313" spans="1:41" x14ac:dyDescent="0.2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2"/>
    </row>
    <row r="314" spans="1:41" x14ac:dyDescent="0.2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2"/>
    </row>
    <row r="315" spans="1:41" x14ac:dyDescent="0.2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2"/>
    </row>
    <row r="316" spans="1:41" x14ac:dyDescent="0.2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2"/>
    </row>
    <row r="317" spans="1:41" x14ac:dyDescent="0.2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2"/>
    </row>
    <row r="318" spans="1:41" x14ac:dyDescent="0.2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2"/>
    </row>
    <row r="319" spans="1:41" x14ac:dyDescent="0.2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2"/>
    </row>
    <row r="320" spans="1:41" x14ac:dyDescent="0.2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2"/>
    </row>
    <row r="321" spans="1:41" x14ac:dyDescent="0.2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2"/>
    </row>
    <row r="322" spans="1:41" x14ac:dyDescent="0.2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2"/>
    </row>
    <row r="323" spans="1:41" x14ac:dyDescent="0.2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2"/>
    </row>
    <row r="324" spans="1:41" x14ac:dyDescent="0.2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2"/>
    </row>
    <row r="325" spans="1:41" x14ac:dyDescent="0.2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2"/>
    </row>
    <row r="326" spans="1:41" x14ac:dyDescent="0.2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2"/>
    </row>
    <row r="327" spans="1:41" x14ac:dyDescent="0.2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2"/>
    </row>
    <row r="328" spans="1:41" x14ac:dyDescent="0.2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2"/>
    </row>
    <row r="329" spans="1:41" x14ac:dyDescent="0.2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2"/>
    </row>
    <row r="330" spans="1:41" x14ac:dyDescent="0.2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2"/>
    </row>
    <row r="331" spans="1:41" x14ac:dyDescent="0.2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2"/>
    </row>
    <row r="332" spans="1:41" x14ac:dyDescent="0.2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2"/>
    </row>
    <row r="333" spans="1:41" x14ac:dyDescent="0.2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2"/>
    </row>
    <row r="334" spans="1:41" x14ac:dyDescent="0.2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2"/>
    </row>
    <row r="335" spans="1:41" x14ac:dyDescent="0.2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2"/>
    </row>
    <row r="336" spans="1:41" x14ac:dyDescent="0.2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2"/>
    </row>
    <row r="337" spans="1:41" x14ac:dyDescent="0.2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2"/>
    </row>
    <row r="338" spans="1:41" x14ac:dyDescent="0.2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2"/>
    </row>
    <row r="339" spans="1:41" x14ac:dyDescent="0.2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2"/>
    </row>
    <row r="340" spans="1:41" x14ac:dyDescent="0.2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2"/>
    </row>
    <row r="341" spans="1:41" x14ac:dyDescent="0.2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2"/>
    </row>
    <row r="342" spans="1:41" x14ac:dyDescent="0.2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2"/>
    </row>
    <row r="343" spans="1:41" x14ac:dyDescent="0.2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2"/>
    </row>
    <row r="344" spans="1:41" x14ac:dyDescent="0.2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2"/>
    </row>
    <row r="345" spans="1:41" x14ac:dyDescent="0.2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2"/>
    </row>
    <row r="346" spans="1:41" x14ac:dyDescent="0.2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2"/>
    </row>
    <row r="347" spans="1:41" x14ac:dyDescent="0.2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2"/>
    </row>
    <row r="348" spans="1:41" x14ac:dyDescent="0.2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2"/>
    </row>
    <row r="349" spans="1:41" x14ac:dyDescent="0.2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2"/>
    </row>
    <row r="350" spans="1:41" x14ac:dyDescent="0.2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2"/>
    </row>
    <row r="351" spans="1:41" x14ac:dyDescent="0.2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2"/>
    </row>
    <row r="352" spans="1:41" x14ac:dyDescent="0.2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2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7</vt:i4>
      </vt:variant>
    </vt:vector>
  </HeadingPairs>
  <TitlesOfParts>
    <vt:vector size="9" baseType="lpstr">
      <vt:lpstr>入力</vt:lpstr>
      <vt:lpstr>データ※禁入力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aida3103@outlook.jp</cp:lastModifiedBy>
  <cp:lastPrinted>2016-05-09T15:17:35Z</cp:lastPrinted>
  <dcterms:created xsi:type="dcterms:W3CDTF">2014-04-05T09:56:00Z</dcterms:created>
  <dcterms:modified xsi:type="dcterms:W3CDTF">2026-04-21T00:39:02Z</dcterms:modified>
</cp:coreProperties>
</file>