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バレーボール\2026\"/>
    </mc:Choice>
  </mc:AlternateContent>
  <xr:revisionPtr revIDLastSave="0" documentId="13_ncr:1_{1C448704-0545-47EF-B2DF-976DD81A5D2C}" xr6:coauthVersionLast="36" xr6:coauthVersionMax="47" xr10:uidLastSave="{00000000-0000-0000-0000-000000000000}"/>
  <workbookProtection lockStructure="1"/>
  <bookViews>
    <workbookView xWindow="0" yWindow="0" windowWidth="13875" windowHeight="1015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<sst xmlns="http://schemas.openxmlformats.org/spreadsheetml/2006/main" count="310" uniqueCount="238">
  <si>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</si>
  <si>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</si>
  <si>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</si>
  <si>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</si>
  <si>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</si>
  <si>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</si>
  <si>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</si>
  <si>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</si>
  <si>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</si>
  <si>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</si>
  <si>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</si>
  <si>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</si>
  <si>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</si>
  <si>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</si>
  <si>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</si>
  <si>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</si>
  <si>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</si>
  <si>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</si>
  <si>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</si>
  <si>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</si>
  <si>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</si>
  <si>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</si>
  <si>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</si>
  <si>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</si>
  <si>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</si>
  <si>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</si>
  <si>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</si>
  <si>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</si>
  <si>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</si>
  <si>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</si>
  <si>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</si>
  <si>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</si>
  <si>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</si>
  <si>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</si>
  <si>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</si>
  <si>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</si>
  <si>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</si>
  <si>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</si>
  <si>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</si>
  <si>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</si>
  <si>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</si>
  <si>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</si>
  <si>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</si>
  <si>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</si>
  <si>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</si>
  <si>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</si>
  <si>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</si>
  <si>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</si>
  <si>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</si>
  <si>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</si>
  <si>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</si>
  <si>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</si>
  <si>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</si>
  <si>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</si>
  <si>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</si>
  <si>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</si>
  <si>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</si>
  <si>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</si>
  <si>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</si>
  <si>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</si>
  <si>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</si>
  <si>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</si>
  <si>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</si>
  <si>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</si>
  <si>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</si>
  <si>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</si>
  <si>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</si>
  <si>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</si>
  <si>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</si>
  <si>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</si>
  <si>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</si>
  <si>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</si>
  <si>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</si>
  <si>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</si>
  <si>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</si>
  <si>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</si>
  <si>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</si>
  <si>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</si>
  <si>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</si>
  <si>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</si>
  <si>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</si>
  <si>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</si>
  <si>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</si>
  <si>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</si>
  <si>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</si>
  <si>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</si>
  <si>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</si>
  <si>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</si>
  <si>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</si>
  <si>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</si>
  <si>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</si>
  <si>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</si>
  <si>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</si>
  <si>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</si>
  <si>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</si>
  <si>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</si>
  <si>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</si>
  <si>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</si>
  <si>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</si>
  <si>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</si>
  <si>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</si>
  <si>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</si>
  <si>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</si>
  <si>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</si>
  <si>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</si>
  <si>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</si>
  <si>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</si>
  <si>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</si>
  <si>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</si>
  <si>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</si>
  <si>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</si>
  <si>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</si>
  <si>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</si>
  <si>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</si>
  <si>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</si>
  <si>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</si>
  <si>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</si>
  <si>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</si>
  <si>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</si>
  <si>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</si>
  <si>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</si>
  <si>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</si>
  <si>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</si>
  <si>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</si>
  <si>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</si>
  <si>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</si>
  <si>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</si>
  <si>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</si>
  <si>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</si>
  <si>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</si>
  <si>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</si>
  <si>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</si>
  <si>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旭市</t>
    <rPh sb="0" eb="2">
      <t>アサヒシ</t>
    </rPh>
    <phoneticPr fontId="2"/>
  </si>
  <si>
    <t>アベ</t>
    <phoneticPr fontId="2"/>
  </si>
  <si>
    <t>エツコ</t>
    <phoneticPr fontId="2"/>
  </si>
  <si>
    <t>阿部</t>
    <phoneticPr fontId="2"/>
  </si>
  <si>
    <t>悦公</t>
    <phoneticPr fontId="2"/>
  </si>
  <si>
    <t>0478628</t>
    <phoneticPr fontId="2"/>
  </si>
  <si>
    <t>090</t>
    <phoneticPr fontId="2"/>
  </si>
  <si>
    <t>1402</t>
    <phoneticPr fontId="2"/>
  </si>
  <si>
    <t>3086</t>
    <phoneticPr fontId="2"/>
  </si>
  <si>
    <t>289</t>
    <phoneticPr fontId="2"/>
  </si>
  <si>
    <t>2714</t>
    <phoneticPr fontId="2"/>
  </si>
  <si>
    <t>千葉県旭市三川4350-13</t>
    <phoneticPr fontId="2"/>
  </si>
  <si>
    <t>289</t>
    <phoneticPr fontId="2"/>
  </si>
  <si>
    <t>2714</t>
    <phoneticPr fontId="2"/>
  </si>
  <si>
    <t>090</t>
    <phoneticPr fontId="2"/>
  </si>
  <si>
    <t>イイオカジェイブイシー</t>
    <phoneticPr fontId="2"/>
  </si>
  <si>
    <t>飯岡ＪＶＣ</t>
    <phoneticPr fontId="2"/>
  </si>
  <si>
    <t>総武本</t>
    <phoneticPr fontId="2"/>
  </si>
  <si>
    <t>飯岡</t>
    <phoneticPr fontId="2"/>
  </si>
  <si>
    <t>T10577790</t>
    <phoneticPr fontId="2"/>
  </si>
  <si>
    <t>河津</t>
    <phoneticPr fontId="2"/>
  </si>
  <si>
    <t>惠也</t>
    <phoneticPr fontId="2"/>
  </si>
  <si>
    <t>カワツ</t>
    <phoneticPr fontId="2"/>
  </si>
  <si>
    <t>ヤスナリ</t>
    <phoneticPr fontId="2"/>
  </si>
  <si>
    <t>木内</t>
    <phoneticPr fontId="2"/>
  </si>
  <si>
    <t>雅子</t>
    <phoneticPr fontId="2"/>
  </si>
  <si>
    <t>キウチ</t>
    <phoneticPr fontId="2"/>
  </si>
  <si>
    <t>マサコ</t>
    <phoneticPr fontId="2"/>
  </si>
  <si>
    <t>千葉県銚子市愛宕町2939-3</t>
    <phoneticPr fontId="2"/>
  </si>
  <si>
    <t>288</t>
    <phoneticPr fontId="2"/>
  </si>
  <si>
    <t>0007</t>
    <phoneticPr fontId="2"/>
  </si>
  <si>
    <t>5776</t>
    <phoneticPr fontId="2"/>
  </si>
  <si>
    <t>9948</t>
    <phoneticPr fontId="2"/>
  </si>
  <si>
    <t>4710</t>
    <phoneticPr fontId="2"/>
  </si>
  <si>
    <t>6409</t>
    <phoneticPr fontId="2"/>
  </si>
  <si>
    <t>2703</t>
    <phoneticPr fontId="2"/>
  </si>
  <si>
    <t>千葉県旭市八木2428</t>
    <phoneticPr fontId="2"/>
  </si>
  <si>
    <t>JVA021096884</t>
    <phoneticPr fontId="2"/>
  </si>
  <si>
    <t>JVA002380766</t>
    <phoneticPr fontId="2"/>
  </si>
  <si>
    <t>JVA000915595</t>
    <phoneticPr fontId="2"/>
  </si>
  <si>
    <t>土屋</t>
    <phoneticPr fontId="2"/>
  </si>
  <si>
    <t>陽夏</t>
    <phoneticPr fontId="2"/>
  </si>
  <si>
    <t>向後</t>
    <phoneticPr fontId="2"/>
  </si>
  <si>
    <t>なな</t>
    <phoneticPr fontId="2"/>
  </si>
  <si>
    <t>伶音</t>
    <phoneticPr fontId="2"/>
  </si>
  <si>
    <t>結菜</t>
    <phoneticPr fontId="2"/>
  </si>
  <si>
    <t>長谷川</t>
    <phoneticPr fontId="2"/>
  </si>
  <si>
    <t>叶渚</t>
    <phoneticPr fontId="2"/>
  </si>
  <si>
    <t>石𣘺</t>
    <phoneticPr fontId="2"/>
  </si>
  <si>
    <t>明香里</t>
    <phoneticPr fontId="2"/>
  </si>
  <si>
    <t>寺村</t>
    <phoneticPr fontId="2"/>
  </si>
  <si>
    <t>咲耶</t>
    <phoneticPr fontId="2"/>
  </si>
  <si>
    <t>永井</t>
    <phoneticPr fontId="2"/>
  </si>
  <si>
    <t>春音</t>
    <phoneticPr fontId="2"/>
  </si>
  <si>
    <t>髙島</t>
    <phoneticPr fontId="2"/>
  </si>
  <si>
    <t>もも</t>
    <phoneticPr fontId="2"/>
  </si>
  <si>
    <t>穂乃花</t>
    <phoneticPr fontId="2"/>
  </si>
  <si>
    <r>
      <rPr>
        <sz val="11"/>
        <color rgb="FF000000"/>
        <rFont val="MS UI Gothic"/>
        <family val="2"/>
        <charset val="134"/>
      </rPr>
      <t>𠮷</t>
    </r>
    <r>
      <rPr>
        <sz val="11"/>
        <color rgb="FF000000"/>
        <rFont val="MS UI Gothic"/>
        <family val="2"/>
        <charset val="128"/>
      </rPr>
      <t>田</t>
    </r>
    <phoneticPr fontId="2"/>
  </si>
  <si>
    <t>栄心</t>
    <phoneticPr fontId="2"/>
  </si>
  <si>
    <t>髙橋</t>
    <phoneticPr fontId="2"/>
  </si>
  <si>
    <t>航樹</t>
    <phoneticPr fontId="2"/>
  </si>
  <si>
    <t>ツチヤ</t>
    <phoneticPr fontId="2"/>
  </si>
  <si>
    <t>ヒナツ</t>
    <phoneticPr fontId="2"/>
  </si>
  <si>
    <t>コウゴ</t>
    <phoneticPr fontId="2"/>
  </si>
  <si>
    <t>ナナ</t>
    <phoneticPr fontId="2"/>
  </si>
  <si>
    <t>レオン</t>
    <phoneticPr fontId="2"/>
  </si>
  <si>
    <t>ユイナ</t>
    <phoneticPr fontId="2"/>
  </si>
  <si>
    <t>ハセガワ</t>
    <phoneticPr fontId="2"/>
  </si>
  <si>
    <t>カンナ</t>
    <phoneticPr fontId="2"/>
  </si>
  <si>
    <t>イチバシ</t>
    <phoneticPr fontId="2"/>
  </si>
  <si>
    <t>アカリ</t>
    <phoneticPr fontId="2"/>
  </si>
  <si>
    <t>テラムラ</t>
    <phoneticPr fontId="2"/>
  </si>
  <si>
    <t>サクヤ</t>
    <phoneticPr fontId="2"/>
  </si>
  <si>
    <t>ナガイ</t>
    <phoneticPr fontId="2"/>
  </si>
  <si>
    <t>ハルネ</t>
    <phoneticPr fontId="2"/>
  </si>
  <si>
    <t>タカハシ</t>
    <phoneticPr fontId="2"/>
  </si>
  <si>
    <t>イシバシ</t>
    <phoneticPr fontId="2"/>
  </si>
  <si>
    <t>ホノカ</t>
    <phoneticPr fontId="2"/>
  </si>
  <si>
    <t>ヨシダ</t>
    <phoneticPr fontId="2"/>
  </si>
  <si>
    <t>エイシン</t>
    <phoneticPr fontId="2"/>
  </si>
  <si>
    <t>コウキ</t>
    <phoneticPr fontId="2"/>
  </si>
  <si>
    <t>旭市立飯岡小学校</t>
    <rPh sb="0" eb="3">
      <t>アサヒシリツ</t>
    </rPh>
    <rPh sb="3" eb="8">
      <t>イイオカショウガッコウ</t>
    </rPh>
    <phoneticPr fontId="2"/>
  </si>
  <si>
    <t>旭市立三川小学校</t>
    <phoneticPr fontId="2"/>
  </si>
  <si>
    <t>銚子市立高神小学校</t>
    <phoneticPr fontId="2"/>
  </si>
  <si>
    <t>香取市立小見川中央小学校</t>
    <phoneticPr fontId="2"/>
  </si>
  <si>
    <t>銚子市立清水小学校</t>
    <phoneticPr fontId="2"/>
  </si>
  <si>
    <t>JVA020533564</t>
    <phoneticPr fontId="2"/>
  </si>
  <si>
    <t>JVA019330136</t>
    <phoneticPr fontId="2"/>
  </si>
  <si>
    <t>JVA019920139</t>
    <phoneticPr fontId="2"/>
  </si>
  <si>
    <t>JVA021298653</t>
    <phoneticPr fontId="2"/>
  </si>
  <si>
    <t>JVA021298660</t>
    <phoneticPr fontId="2"/>
  </si>
  <si>
    <t>JVA020533571</t>
    <phoneticPr fontId="2"/>
  </si>
  <si>
    <t>JVA019590820</t>
    <phoneticPr fontId="2"/>
  </si>
  <si>
    <t>JVA020533588</t>
    <phoneticPr fontId="2"/>
  </si>
  <si>
    <t>JVA022606327</t>
    <phoneticPr fontId="2"/>
  </si>
  <si>
    <t>JVA023544611</t>
    <phoneticPr fontId="2"/>
  </si>
  <si>
    <t>JVA023544628</t>
    <phoneticPr fontId="2"/>
  </si>
  <si>
    <t>JVA021298677</t>
    <phoneticPr fontId="2"/>
  </si>
  <si>
    <t>①</t>
    <phoneticPr fontId="2"/>
  </si>
  <si>
    <t>090</t>
    <phoneticPr fontId="2"/>
  </si>
  <si>
    <t>伊東</t>
    <phoneticPr fontId="2"/>
  </si>
  <si>
    <t>來夢</t>
    <phoneticPr fontId="2"/>
  </si>
  <si>
    <t>イトウ</t>
    <phoneticPr fontId="2"/>
  </si>
  <si>
    <t>ラム</t>
    <phoneticPr fontId="2"/>
  </si>
  <si>
    <t>JVA022606334</t>
    <phoneticPr fontId="2"/>
  </si>
  <si>
    <t>明るいコートには良いプレーが生まれる。
一戦必笑！！
笑顔全開で粘り強く戦います。</t>
    <rPh sb="0" eb="1">
      <t>アカ</t>
    </rPh>
    <rPh sb="8" eb="9">
      <t>ヨ</t>
    </rPh>
    <rPh sb="14" eb="15">
      <t>ウ</t>
    </rPh>
    <rPh sb="20" eb="22">
      <t>イッセン</t>
    </rPh>
    <rPh sb="22" eb="23">
      <t>ヒツ</t>
    </rPh>
    <rPh sb="23" eb="24">
      <t>ワライ</t>
    </rPh>
    <rPh sb="27" eb="29">
      <t>エガオ</t>
    </rPh>
    <rPh sb="29" eb="31">
      <t>ゼンカイ</t>
    </rPh>
    <rPh sb="32" eb="33">
      <t>ネバ</t>
    </rPh>
    <rPh sb="34" eb="35">
      <t>ヅヨ</t>
    </rPh>
    <rPh sb="36" eb="37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</si>
</sst>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游ゴシック"/>
      <family val="2"/>
      <charset val="128"/>
    </font>
    <font>
      <sz val="8"/>
      <color rgb="FF000000"/>
      <name val="游ゴシック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MS UI Gothic"/>
      <family val="2"/>
      <charset val="134"/>
    </font>
    <font>
      <sz val="11"/>
      <color rgb="FF000000"/>
      <name val="MS UI Gothic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3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3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3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3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1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3" fillId="0" borderId="77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23" fillId="0" borderId="79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B8702F3E-E13C-4A38-B2F3-CC55D57F3A6A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B71E5A99-D6CD-4C4B-A5AD-6BF033315378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C3" sqref="C3:I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4" t="s">
        <v>115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</row>
    <row r="2" spans="1:51" ht="14.45" customHeight="1">
      <c r="A2" s="122" t="s">
        <v>121</v>
      </c>
      <c r="B2" s="123"/>
      <c r="C2" s="124" t="s">
        <v>147</v>
      </c>
      <c r="D2" s="125"/>
      <c r="E2" s="125"/>
      <c r="F2" s="125"/>
      <c r="G2" s="125"/>
      <c r="H2" s="125"/>
      <c r="I2" s="126"/>
      <c r="J2" s="96" t="s">
        <v>119</v>
      </c>
      <c r="K2" s="239"/>
      <c r="L2" s="239"/>
      <c r="M2" s="239"/>
      <c r="N2" s="239"/>
      <c r="O2" s="240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148</v>
      </c>
      <c r="D3" s="130"/>
      <c r="E3" s="130"/>
      <c r="F3" s="130"/>
      <c r="G3" s="130"/>
      <c r="H3" s="130"/>
      <c r="I3" s="131"/>
      <c r="J3" s="236" t="s">
        <v>93</v>
      </c>
      <c r="K3" s="237"/>
      <c r="L3" s="237"/>
      <c r="M3" s="237"/>
      <c r="N3" s="237"/>
      <c r="O3" s="238"/>
      <c r="P3" s="98" t="s">
        <v>132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64" t="s">
        <v>118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8" t="s">
        <v>123</v>
      </c>
      <c r="B4" s="249"/>
      <c r="C4" s="241"/>
      <c r="D4" s="242"/>
      <c r="E4" s="242"/>
      <c r="F4" s="242"/>
      <c r="G4" s="242"/>
      <c r="H4" s="242"/>
      <c r="I4" s="243"/>
      <c r="J4" s="252" t="s">
        <v>117</v>
      </c>
      <c r="K4" s="253"/>
      <c r="L4" s="253"/>
      <c r="M4" s="253"/>
      <c r="N4" s="253"/>
      <c r="O4" s="254"/>
      <c r="P4" s="179" t="s">
        <v>94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6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0" t="s">
        <v>116</v>
      </c>
      <c r="B5" s="251"/>
      <c r="C5" s="244" t="s">
        <v>151</v>
      </c>
      <c r="D5" s="245"/>
      <c r="E5" s="245"/>
      <c r="F5" s="245"/>
      <c r="G5" s="245"/>
      <c r="H5" s="245"/>
      <c r="I5" s="246"/>
      <c r="J5" s="214">
        <v>35004</v>
      </c>
      <c r="K5" s="214"/>
      <c r="L5" s="214"/>
      <c r="M5" s="214"/>
      <c r="N5" s="214"/>
      <c r="O5" s="214"/>
      <c r="P5" s="180" t="s">
        <v>149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0" t="s">
        <v>150</v>
      </c>
      <c r="AF5" s="181"/>
      <c r="AG5" s="181"/>
      <c r="AH5" s="181"/>
      <c r="AI5" s="181"/>
      <c r="AJ5" s="181"/>
      <c r="AK5" s="182"/>
      <c r="AL5" s="182"/>
      <c r="AM5" s="182"/>
      <c r="AN5" s="182"/>
      <c r="AO5" s="182"/>
      <c r="AP5" s="182"/>
      <c r="AQ5" s="182"/>
      <c r="AR5" s="182"/>
      <c r="AS5" s="183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146"/>
      <c r="C6" s="150" t="s">
        <v>107</v>
      </c>
      <c r="D6" s="151"/>
      <c r="E6" s="152" t="s">
        <v>108</v>
      </c>
      <c r="F6" s="153"/>
      <c r="G6" s="215" t="s">
        <v>81</v>
      </c>
      <c r="H6" s="215"/>
      <c r="I6" s="215"/>
      <c r="J6" s="215" t="s">
        <v>2</v>
      </c>
      <c r="K6" s="215"/>
      <c r="L6" s="215"/>
      <c r="M6" s="215" t="s">
        <v>3</v>
      </c>
      <c r="N6" s="215"/>
      <c r="O6" s="215"/>
      <c r="P6" s="160" t="s">
        <v>95</v>
      </c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2" t="s">
        <v>96</v>
      </c>
      <c r="AL6" s="162"/>
      <c r="AM6" s="162"/>
      <c r="AN6" s="162"/>
      <c r="AO6" s="162"/>
      <c r="AP6" s="162"/>
      <c r="AQ6" s="162"/>
      <c r="AR6" s="162"/>
      <c r="AS6" s="162"/>
      <c r="AT6" s="34" t="s">
        <v>124</v>
      </c>
    </row>
    <row r="7" spans="1:51" ht="13.5" customHeight="1">
      <c r="A7" s="75"/>
      <c r="B7" s="146"/>
      <c r="C7" s="154" t="s">
        <v>133</v>
      </c>
      <c r="D7" s="115"/>
      <c r="E7" s="155" t="s">
        <v>134</v>
      </c>
      <c r="F7" s="117"/>
      <c r="G7" s="217" t="s">
        <v>171</v>
      </c>
      <c r="H7" s="217"/>
      <c r="I7" s="217"/>
      <c r="J7" s="217"/>
      <c r="K7" s="217"/>
      <c r="L7" s="217"/>
      <c r="M7" s="216" t="s">
        <v>137</v>
      </c>
      <c r="N7" s="217"/>
      <c r="O7" s="217"/>
      <c r="P7" s="185" t="s">
        <v>7</v>
      </c>
      <c r="Q7" s="186"/>
      <c r="R7" s="148" t="s">
        <v>141</v>
      </c>
      <c r="S7" s="149"/>
      <c r="T7" s="149"/>
      <c r="U7" s="149"/>
      <c r="V7" s="27" t="s">
        <v>8</v>
      </c>
      <c r="W7" s="138" t="s">
        <v>142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59" t="s">
        <v>138</v>
      </c>
      <c r="AM7" s="60"/>
      <c r="AN7" s="60"/>
      <c r="AO7" s="60"/>
      <c r="AP7" s="60"/>
      <c r="AQ7" s="60"/>
      <c r="AR7" s="60"/>
      <c r="AS7" s="36" t="s">
        <v>10</v>
      </c>
      <c r="AT7" s="53">
        <v>63</v>
      </c>
    </row>
    <row r="8" spans="1:51" ht="18" customHeight="1">
      <c r="A8" s="75"/>
      <c r="B8" s="146"/>
      <c r="C8" s="156" t="s">
        <v>135</v>
      </c>
      <c r="D8" s="119"/>
      <c r="E8" s="157" t="s">
        <v>136</v>
      </c>
      <c r="F8" s="121"/>
      <c r="G8" s="217"/>
      <c r="H8" s="217"/>
      <c r="I8" s="217"/>
      <c r="J8" s="217"/>
      <c r="K8" s="217"/>
      <c r="L8" s="217"/>
      <c r="M8" s="217"/>
      <c r="N8" s="217"/>
      <c r="O8" s="217"/>
      <c r="P8" s="141" t="s">
        <v>143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1" t="s">
        <v>139</v>
      </c>
      <c r="AL8" s="62"/>
      <c r="AM8" s="62"/>
      <c r="AN8" s="62"/>
      <c r="AO8" s="37" t="s">
        <v>11</v>
      </c>
      <c r="AP8" s="63" t="s">
        <v>140</v>
      </c>
      <c r="AQ8" s="62"/>
      <c r="AR8" s="62"/>
      <c r="AS8" s="64"/>
      <c r="AT8" s="53"/>
    </row>
    <row r="9" spans="1:51" ht="14.45" customHeight="1">
      <c r="A9" s="75" t="s">
        <v>82</v>
      </c>
      <c r="B9" s="146"/>
      <c r="C9" s="114" t="s">
        <v>154</v>
      </c>
      <c r="D9" s="115"/>
      <c r="E9" s="116" t="s">
        <v>155</v>
      </c>
      <c r="F9" s="117"/>
      <c r="G9" s="217" t="s">
        <v>169</v>
      </c>
      <c r="H9" s="217"/>
      <c r="I9" s="217"/>
      <c r="J9" s="217"/>
      <c r="K9" s="217"/>
      <c r="L9" s="217"/>
      <c r="M9" s="217"/>
      <c r="N9" s="217"/>
      <c r="O9" s="217"/>
      <c r="P9" s="185" t="s">
        <v>7</v>
      </c>
      <c r="Q9" s="186"/>
      <c r="R9" s="219" t="s">
        <v>144</v>
      </c>
      <c r="S9" s="149"/>
      <c r="T9" s="149"/>
      <c r="U9" s="149"/>
      <c r="V9" s="27" t="s">
        <v>8</v>
      </c>
      <c r="W9" s="220" t="s">
        <v>167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125</v>
      </c>
      <c r="AL9" s="65" t="s">
        <v>146</v>
      </c>
      <c r="AM9" s="60"/>
      <c r="AN9" s="60"/>
      <c r="AO9" s="60"/>
      <c r="AP9" s="60"/>
      <c r="AQ9" s="60"/>
      <c r="AR9" s="60"/>
      <c r="AS9" s="36" t="s">
        <v>126</v>
      </c>
      <c r="AT9" s="54">
        <v>38</v>
      </c>
    </row>
    <row r="10" spans="1:51" ht="18" customHeight="1">
      <c r="A10" s="75"/>
      <c r="B10" s="146"/>
      <c r="C10" s="163" t="s">
        <v>152</v>
      </c>
      <c r="D10" s="119"/>
      <c r="E10" s="120" t="s">
        <v>153</v>
      </c>
      <c r="F10" s="121"/>
      <c r="G10" s="217"/>
      <c r="H10" s="217"/>
      <c r="I10" s="217"/>
      <c r="J10" s="217"/>
      <c r="K10" s="217"/>
      <c r="L10" s="217"/>
      <c r="M10" s="217"/>
      <c r="N10" s="217"/>
      <c r="O10" s="217"/>
      <c r="P10" s="141" t="s">
        <v>168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58"/>
      <c r="AK10" s="159" t="s">
        <v>165</v>
      </c>
      <c r="AL10" s="62"/>
      <c r="AM10" s="62"/>
      <c r="AN10" s="62"/>
      <c r="AO10" s="37" t="s">
        <v>127</v>
      </c>
      <c r="AP10" s="62" t="s">
        <v>166</v>
      </c>
      <c r="AQ10" s="62"/>
      <c r="AR10" s="62"/>
      <c r="AS10" s="64"/>
      <c r="AT10" s="54"/>
    </row>
    <row r="11" spans="1:51" ht="14.45" customHeight="1">
      <c r="A11" s="75" t="s">
        <v>83</v>
      </c>
      <c r="B11" s="146"/>
      <c r="C11" s="114" t="s">
        <v>158</v>
      </c>
      <c r="D11" s="115"/>
      <c r="E11" s="116" t="s">
        <v>159</v>
      </c>
      <c r="F11" s="117"/>
      <c r="G11" s="217" t="s">
        <v>170</v>
      </c>
      <c r="H11" s="217"/>
      <c r="I11" s="217"/>
      <c r="J11" s="217"/>
      <c r="K11" s="217"/>
      <c r="L11" s="217"/>
      <c r="M11" s="217"/>
      <c r="N11" s="217"/>
      <c r="O11" s="217"/>
      <c r="P11" s="185" t="s">
        <v>7</v>
      </c>
      <c r="Q11" s="186"/>
      <c r="R11" s="149" t="s">
        <v>161</v>
      </c>
      <c r="S11" s="149"/>
      <c r="T11" s="149"/>
      <c r="U11" s="149"/>
      <c r="V11" s="27" t="s">
        <v>8</v>
      </c>
      <c r="W11" s="220" t="s">
        <v>162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125</v>
      </c>
      <c r="AL11" s="65" t="s">
        <v>146</v>
      </c>
      <c r="AM11" s="60"/>
      <c r="AN11" s="60"/>
      <c r="AO11" s="60"/>
      <c r="AP11" s="60"/>
      <c r="AQ11" s="60"/>
      <c r="AR11" s="60"/>
      <c r="AS11" s="36" t="s">
        <v>126</v>
      </c>
      <c r="AT11" s="54">
        <v>36</v>
      </c>
    </row>
    <row r="12" spans="1:51" ht="18" customHeight="1">
      <c r="A12" s="75"/>
      <c r="B12" s="146"/>
      <c r="C12" s="163" t="s">
        <v>156</v>
      </c>
      <c r="D12" s="119"/>
      <c r="E12" s="120" t="s">
        <v>157</v>
      </c>
      <c r="F12" s="121"/>
      <c r="G12" s="217"/>
      <c r="H12" s="217"/>
      <c r="I12" s="217"/>
      <c r="J12" s="217"/>
      <c r="K12" s="217"/>
      <c r="L12" s="217"/>
      <c r="M12" s="217"/>
      <c r="N12" s="217"/>
      <c r="O12" s="217"/>
      <c r="P12" s="141" t="s">
        <v>160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58"/>
      <c r="AK12" s="159" t="s">
        <v>163</v>
      </c>
      <c r="AL12" s="62"/>
      <c r="AM12" s="62"/>
      <c r="AN12" s="62"/>
      <c r="AO12" s="37" t="s">
        <v>127</v>
      </c>
      <c r="AP12" s="62" t="s">
        <v>164</v>
      </c>
      <c r="AQ12" s="62"/>
      <c r="AR12" s="62"/>
      <c r="AS12" s="64"/>
      <c r="AT12" s="54"/>
    </row>
    <row r="13" spans="1:51" ht="15" customHeight="1">
      <c r="A13" s="75" t="s">
        <v>84</v>
      </c>
      <c r="B13" s="146"/>
      <c r="C13" s="187"/>
      <c r="D13" s="115"/>
      <c r="E13" s="115"/>
      <c r="F13" s="117"/>
      <c r="G13" s="223"/>
      <c r="H13" s="223"/>
      <c r="I13" s="223"/>
      <c r="J13" s="223"/>
      <c r="K13" s="223"/>
      <c r="L13" s="223"/>
      <c r="M13" s="223"/>
      <c r="N13" s="223"/>
      <c r="O13" s="223"/>
      <c r="P13" s="24"/>
      <c r="Q13" s="25"/>
      <c r="R13" s="173"/>
      <c r="S13" s="173"/>
      <c r="T13" s="173"/>
      <c r="U13" s="173"/>
      <c r="V13" s="26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8"/>
      <c r="AK13" s="38"/>
      <c r="AL13" s="166"/>
      <c r="AM13" s="166"/>
      <c r="AN13" s="166"/>
      <c r="AO13" s="166"/>
      <c r="AP13" s="166"/>
      <c r="AQ13" s="166"/>
      <c r="AR13" s="166"/>
      <c r="AS13" s="39"/>
      <c r="AT13" s="55"/>
    </row>
    <row r="14" spans="1:51" ht="18" customHeight="1">
      <c r="A14" s="75"/>
      <c r="B14" s="146"/>
      <c r="C14" s="218"/>
      <c r="D14" s="119"/>
      <c r="E14" s="119"/>
      <c r="F14" s="121"/>
      <c r="G14" s="223"/>
      <c r="H14" s="223"/>
      <c r="I14" s="223"/>
      <c r="J14" s="223"/>
      <c r="K14" s="223"/>
      <c r="L14" s="223"/>
      <c r="M14" s="223"/>
      <c r="N14" s="223"/>
      <c r="O14" s="223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40"/>
      <c r="AP14" s="171"/>
      <c r="AQ14" s="171"/>
      <c r="AR14" s="171"/>
      <c r="AS14" s="172"/>
      <c r="AT14" s="55"/>
    </row>
    <row r="15" spans="1:51" ht="15" customHeight="1">
      <c r="A15" s="224" t="s">
        <v>98</v>
      </c>
      <c r="B15" s="146"/>
      <c r="C15" s="154" t="s">
        <v>133</v>
      </c>
      <c r="D15" s="115"/>
      <c r="E15" s="155" t="s">
        <v>134</v>
      </c>
      <c r="F15" s="117"/>
      <c r="G15" s="223"/>
      <c r="H15" s="223"/>
      <c r="I15" s="223"/>
      <c r="J15" s="223"/>
      <c r="K15" s="223"/>
      <c r="L15" s="223"/>
      <c r="M15" s="223"/>
      <c r="N15" s="223"/>
      <c r="O15" s="223"/>
      <c r="P15" s="185" t="s">
        <v>7</v>
      </c>
      <c r="Q15" s="186"/>
      <c r="R15" s="148" t="s">
        <v>144</v>
      </c>
      <c r="S15" s="149"/>
      <c r="T15" s="149"/>
      <c r="U15" s="149"/>
      <c r="V15" s="27" t="s">
        <v>8</v>
      </c>
      <c r="W15" s="138" t="s">
        <v>145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125</v>
      </c>
      <c r="AL15" s="59" t="s">
        <v>146</v>
      </c>
      <c r="AM15" s="60"/>
      <c r="AN15" s="60"/>
      <c r="AO15" s="60"/>
      <c r="AP15" s="60"/>
      <c r="AQ15" s="60"/>
      <c r="AR15" s="60"/>
      <c r="AS15" s="36" t="s">
        <v>126</v>
      </c>
      <c r="AT15" s="54">
        <v>63</v>
      </c>
    </row>
    <row r="16" spans="1:51" ht="18" customHeight="1">
      <c r="A16" s="75"/>
      <c r="B16" s="146"/>
      <c r="C16" s="156" t="s">
        <v>135</v>
      </c>
      <c r="D16" s="119"/>
      <c r="E16" s="157" t="s">
        <v>136</v>
      </c>
      <c r="F16" s="121"/>
      <c r="G16" s="223"/>
      <c r="H16" s="223"/>
      <c r="I16" s="223"/>
      <c r="J16" s="223"/>
      <c r="K16" s="223"/>
      <c r="L16" s="223"/>
      <c r="M16" s="223"/>
      <c r="N16" s="223"/>
      <c r="O16" s="223"/>
      <c r="P16" s="141" t="s">
        <v>143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61" t="s">
        <v>139</v>
      </c>
      <c r="AL16" s="62"/>
      <c r="AM16" s="62"/>
      <c r="AN16" s="62"/>
      <c r="AO16" s="37" t="s">
        <v>127</v>
      </c>
      <c r="AP16" s="63" t="s">
        <v>140</v>
      </c>
      <c r="AQ16" s="62"/>
      <c r="AR16" s="62"/>
      <c r="AS16" s="64"/>
      <c r="AT16" s="54"/>
    </row>
    <row r="17" spans="1:46">
      <c r="A17" s="75" t="s">
        <v>0</v>
      </c>
      <c r="B17" s="146"/>
      <c r="C17" s="205" t="str">
        <f>IF(P16="","",P16)</f>
        <v>千葉県旭市三川4350-13</v>
      </c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146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146"/>
      <c r="C19" s="205" t="str">
        <f>IF(AL15="","",AL15&amp;"-"&amp;AK16&amp;"-"&amp;AP16)</f>
        <v>090-1402-3086</v>
      </c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146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146"/>
      <c r="C21" s="266" t="s">
        <v>231</v>
      </c>
      <c r="D21" s="225"/>
      <c r="E21" s="225">
        <v>1402</v>
      </c>
      <c r="F21" s="225"/>
      <c r="G21" s="225">
        <v>3086</v>
      </c>
      <c r="H21" s="22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47"/>
      <c r="C22" s="233"/>
      <c r="D22" s="226"/>
      <c r="E22" s="226"/>
      <c r="F22" s="226"/>
      <c r="G22" s="226"/>
      <c r="H22" s="22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21" t="s">
        <v>130</v>
      </c>
      <c r="B23" s="144" t="s">
        <v>86</v>
      </c>
      <c r="C23" s="206" t="s">
        <v>105</v>
      </c>
      <c r="D23" s="207"/>
      <c r="E23" s="208" t="s">
        <v>106</v>
      </c>
      <c r="F23" s="209"/>
      <c r="G23" s="144" t="s">
        <v>87</v>
      </c>
      <c r="H23" s="144"/>
      <c r="I23" s="144" t="s">
        <v>88</v>
      </c>
      <c r="J23" s="144"/>
      <c r="K23" s="144"/>
      <c r="L23" s="144"/>
      <c r="M23" s="144" t="s">
        <v>89</v>
      </c>
      <c r="N23" s="144"/>
      <c r="O23" s="144"/>
      <c r="P23" s="143" t="s">
        <v>99</v>
      </c>
      <c r="Q23" s="144"/>
      <c r="R23" s="144"/>
      <c r="S23" s="144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2"/>
      <c r="B24" s="146"/>
      <c r="C24" s="194" t="s">
        <v>103</v>
      </c>
      <c r="D24" s="195"/>
      <c r="E24" s="196" t="s">
        <v>104</v>
      </c>
      <c r="F24" s="197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7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12" t="s">
        <v>230</v>
      </c>
      <c r="C25" s="114" t="s">
        <v>193</v>
      </c>
      <c r="D25" s="115"/>
      <c r="E25" s="116" t="s">
        <v>194</v>
      </c>
      <c r="F25" s="117"/>
      <c r="G25" s="101">
        <v>6</v>
      </c>
      <c r="H25" s="102"/>
      <c r="I25" s="105" t="s">
        <v>213</v>
      </c>
      <c r="J25" s="106"/>
      <c r="K25" s="106"/>
      <c r="L25" s="102"/>
      <c r="M25" s="101" t="s">
        <v>223</v>
      </c>
      <c r="N25" s="106"/>
      <c r="O25" s="102"/>
      <c r="P25" s="101">
        <v>151</v>
      </c>
      <c r="Q25" s="106"/>
      <c r="R25" s="106"/>
      <c r="S25" s="106"/>
      <c r="T25" s="108"/>
      <c r="U25" s="1"/>
      <c r="V25" s="1"/>
      <c r="W25" s="1"/>
      <c r="X25" s="1"/>
      <c r="Y25" s="227">
        <v>14</v>
      </c>
      <c r="Z25" s="228"/>
      <c r="AA25" s="228"/>
      <c r="AB25" s="228"/>
      <c r="AC25" s="228"/>
      <c r="AD25" s="228"/>
      <c r="AE25" s="228"/>
      <c r="AF25" s="228"/>
      <c r="AG25" s="22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210" t="s">
        <v>172</v>
      </c>
      <c r="D26" s="211"/>
      <c r="E26" s="212" t="s">
        <v>173</v>
      </c>
      <c r="F26" s="213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30"/>
      <c r="Z26" s="231"/>
      <c r="AA26" s="231"/>
      <c r="AB26" s="231"/>
      <c r="AC26" s="231"/>
      <c r="AD26" s="231"/>
      <c r="AE26" s="231"/>
      <c r="AF26" s="231"/>
      <c r="AG26" s="23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195</v>
      </c>
      <c r="D27" s="115"/>
      <c r="E27" s="116" t="s">
        <v>196</v>
      </c>
      <c r="F27" s="117"/>
      <c r="G27" s="101">
        <v>6</v>
      </c>
      <c r="H27" s="102"/>
      <c r="I27" s="105" t="s">
        <v>213</v>
      </c>
      <c r="J27" s="106"/>
      <c r="K27" s="106"/>
      <c r="L27" s="102"/>
      <c r="M27" s="101" t="s">
        <v>224</v>
      </c>
      <c r="N27" s="106"/>
      <c r="O27" s="102"/>
      <c r="P27" s="101">
        <v>143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63" t="s">
        <v>174</v>
      </c>
      <c r="D28" s="119"/>
      <c r="E28" s="120" t="s">
        <v>175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154</v>
      </c>
      <c r="D29" s="115"/>
      <c r="E29" s="116" t="s">
        <v>197</v>
      </c>
      <c r="F29" s="117"/>
      <c r="G29" s="101">
        <v>6</v>
      </c>
      <c r="H29" s="102"/>
      <c r="I29" s="105" t="s">
        <v>213</v>
      </c>
      <c r="J29" s="106"/>
      <c r="K29" s="106"/>
      <c r="L29" s="102"/>
      <c r="M29" s="101" t="s">
        <v>225</v>
      </c>
      <c r="N29" s="106"/>
      <c r="O29" s="102"/>
      <c r="P29" s="101">
        <v>142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63" t="s">
        <v>152</v>
      </c>
      <c r="D30" s="119"/>
      <c r="E30" s="120" t="s">
        <v>176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158</v>
      </c>
      <c r="D31" s="115"/>
      <c r="E31" s="116" t="s">
        <v>198</v>
      </c>
      <c r="F31" s="117"/>
      <c r="G31" s="101">
        <v>6</v>
      </c>
      <c r="H31" s="102"/>
      <c r="I31" s="105" t="s">
        <v>217</v>
      </c>
      <c r="J31" s="106"/>
      <c r="K31" s="106"/>
      <c r="L31" s="102"/>
      <c r="M31" s="101" t="s">
        <v>221</v>
      </c>
      <c r="N31" s="106"/>
      <c r="O31" s="102"/>
      <c r="P31" s="101">
        <v>145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63" t="s">
        <v>156</v>
      </c>
      <c r="D32" s="119"/>
      <c r="E32" s="120" t="s">
        <v>177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199</v>
      </c>
      <c r="D33" s="115"/>
      <c r="E33" s="116" t="s">
        <v>200</v>
      </c>
      <c r="F33" s="117"/>
      <c r="G33" s="101">
        <v>6</v>
      </c>
      <c r="H33" s="102"/>
      <c r="I33" s="105" t="s">
        <v>213</v>
      </c>
      <c r="J33" s="106"/>
      <c r="K33" s="106"/>
      <c r="L33" s="102"/>
      <c r="M33" s="101" t="s">
        <v>222</v>
      </c>
      <c r="N33" s="106"/>
      <c r="O33" s="102"/>
      <c r="P33" s="101">
        <v>149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63" t="s">
        <v>178</v>
      </c>
      <c r="D34" s="119"/>
      <c r="E34" s="120" t="s">
        <v>179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201</v>
      </c>
      <c r="D35" s="115"/>
      <c r="E35" s="116" t="s">
        <v>202</v>
      </c>
      <c r="F35" s="117"/>
      <c r="G35" s="101">
        <v>6</v>
      </c>
      <c r="H35" s="102"/>
      <c r="I35" s="105" t="s">
        <v>213</v>
      </c>
      <c r="J35" s="106"/>
      <c r="K35" s="106"/>
      <c r="L35" s="102"/>
      <c r="M35" s="101" t="s">
        <v>218</v>
      </c>
      <c r="N35" s="106"/>
      <c r="O35" s="102"/>
      <c r="P35" s="101">
        <v>165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63" t="s">
        <v>180</v>
      </c>
      <c r="D36" s="119"/>
      <c r="E36" s="120" t="s">
        <v>181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203</v>
      </c>
      <c r="D37" s="115"/>
      <c r="E37" s="116" t="s">
        <v>204</v>
      </c>
      <c r="F37" s="117"/>
      <c r="G37" s="101">
        <v>6</v>
      </c>
      <c r="H37" s="102"/>
      <c r="I37" s="105" t="s">
        <v>216</v>
      </c>
      <c r="J37" s="106"/>
      <c r="K37" s="106"/>
      <c r="L37" s="102"/>
      <c r="M37" s="101" t="s">
        <v>220</v>
      </c>
      <c r="N37" s="106"/>
      <c r="O37" s="102"/>
      <c r="P37" s="101">
        <v>161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63" t="s">
        <v>182</v>
      </c>
      <c r="D38" s="119"/>
      <c r="E38" s="120" t="s">
        <v>183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205</v>
      </c>
      <c r="D39" s="115"/>
      <c r="E39" s="116" t="s">
        <v>206</v>
      </c>
      <c r="F39" s="117"/>
      <c r="G39" s="101">
        <v>6</v>
      </c>
      <c r="H39" s="102"/>
      <c r="I39" s="105" t="s">
        <v>213</v>
      </c>
      <c r="J39" s="106"/>
      <c r="K39" s="106"/>
      <c r="L39" s="102"/>
      <c r="M39" s="101" t="s">
        <v>219</v>
      </c>
      <c r="N39" s="106"/>
      <c r="O39" s="102"/>
      <c r="P39" s="101">
        <v>153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63" t="s">
        <v>184</v>
      </c>
      <c r="D40" s="119"/>
      <c r="E40" s="120" t="s">
        <v>185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207</v>
      </c>
      <c r="D41" s="115"/>
      <c r="E41" s="116" t="s">
        <v>187</v>
      </c>
      <c r="F41" s="117"/>
      <c r="G41" s="101">
        <v>6</v>
      </c>
      <c r="H41" s="102"/>
      <c r="I41" s="105" t="s">
        <v>217</v>
      </c>
      <c r="J41" s="106"/>
      <c r="K41" s="106"/>
      <c r="L41" s="102"/>
      <c r="M41" s="101" t="s">
        <v>226</v>
      </c>
      <c r="N41" s="106"/>
      <c r="O41" s="102"/>
      <c r="P41" s="101">
        <v>152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63" t="s">
        <v>186</v>
      </c>
      <c r="D42" s="119"/>
      <c r="E42" s="120" t="s">
        <v>187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208</v>
      </c>
      <c r="D43" s="115"/>
      <c r="E43" s="116" t="s">
        <v>209</v>
      </c>
      <c r="F43" s="117"/>
      <c r="G43" s="101">
        <v>5</v>
      </c>
      <c r="H43" s="102"/>
      <c r="I43" s="105" t="s">
        <v>213</v>
      </c>
      <c r="J43" s="106"/>
      <c r="K43" s="106"/>
      <c r="L43" s="102"/>
      <c r="M43" s="101" t="s">
        <v>229</v>
      </c>
      <c r="N43" s="106"/>
      <c r="O43" s="102"/>
      <c r="P43" s="101">
        <v>148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63" t="s">
        <v>180</v>
      </c>
      <c r="D44" s="119"/>
      <c r="E44" s="120" t="s">
        <v>188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210</v>
      </c>
      <c r="D45" s="115"/>
      <c r="E45" s="116" t="s">
        <v>211</v>
      </c>
      <c r="F45" s="117"/>
      <c r="G45" s="101">
        <v>5</v>
      </c>
      <c r="H45" s="102"/>
      <c r="I45" s="105" t="s">
        <v>214</v>
      </c>
      <c r="J45" s="106"/>
      <c r="K45" s="106"/>
      <c r="L45" s="102"/>
      <c r="M45" s="101" t="s">
        <v>228</v>
      </c>
      <c r="N45" s="106"/>
      <c r="O45" s="102"/>
      <c r="P45" s="101">
        <v>145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189</v>
      </c>
      <c r="D46" s="119"/>
      <c r="E46" s="120" t="s">
        <v>190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207</v>
      </c>
      <c r="D47" s="115"/>
      <c r="E47" s="116" t="s">
        <v>212</v>
      </c>
      <c r="F47" s="117"/>
      <c r="G47" s="101">
        <v>5</v>
      </c>
      <c r="H47" s="102"/>
      <c r="I47" s="105" t="s">
        <v>215</v>
      </c>
      <c r="J47" s="106"/>
      <c r="K47" s="106"/>
      <c r="L47" s="102"/>
      <c r="M47" s="101" t="s">
        <v>227</v>
      </c>
      <c r="N47" s="106"/>
      <c r="O47" s="102"/>
      <c r="P47" s="101">
        <v>147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201" t="s">
        <v>191</v>
      </c>
      <c r="D48" s="202"/>
      <c r="E48" s="203" t="s">
        <v>192</v>
      </c>
      <c r="F48" s="204"/>
      <c r="G48" s="184"/>
      <c r="H48" s="198"/>
      <c r="I48" s="184"/>
      <c r="J48" s="136"/>
      <c r="K48" s="136"/>
      <c r="L48" s="198"/>
      <c r="M48" s="184"/>
      <c r="N48" s="136"/>
      <c r="O48" s="198"/>
      <c r="P48" s="184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>
        <v>13</v>
      </c>
      <c r="C49" s="78" t="s">
        <v>234</v>
      </c>
      <c r="D49" s="79"/>
      <c r="E49" s="80" t="s">
        <v>235</v>
      </c>
      <c r="F49" s="81"/>
      <c r="G49" s="66">
        <v>5</v>
      </c>
      <c r="H49" s="68"/>
      <c r="I49" s="105" t="s">
        <v>214</v>
      </c>
      <c r="J49" s="106"/>
      <c r="K49" s="106"/>
      <c r="L49" s="102"/>
      <c r="M49" s="66" t="s">
        <v>236</v>
      </c>
      <c r="N49" s="67"/>
      <c r="O49" s="68"/>
      <c r="P49" s="66">
        <v>147</v>
      </c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2" t="s">
        <v>232</v>
      </c>
      <c r="D50" s="83"/>
      <c r="E50" s="84" t="s">
        <v>233</v>
      </c>
      <c r="F50" s="85"/>
      <c r="G50" s="69"/>
      <c r="H50" s="71"/>
      <c r="I50" s="103"/>
      <c r="J50" s="107"/>
      <c r="K50" s="107"/>
      <c r="L50" s="104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92"/>
      <c r="D51" s="79"/>
      <c r="E51" s="79"/>
      <c r="F51" s="81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3"/>
      <c r="D52" s="94"/>
      <c r="E52" s="94"/>
      <c r="F52" s="95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8" t="s">
        <v>102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90"/>
      <c r="U54" s="2"/>
      <c r="V54" s="174" t="s">
        <v>120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1" t="s">
        <v>237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3"/>
      <c r="U55" s="2"/>
      <c r="V55" s="56">
        <f>LEN(A55)</f>
        <v>41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5" t="s">
        <v>12</v>
      </c>
      <c r="B1" s="25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5"/>
      <c r="B2" s="25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6" t="s">
        <v>19</v>
      </c>
      <c r="B4" s="257"/>
      <c r="C4" s="257"/>
      <c r="D4" s="257"/>
      <c r="E4" s="257"/>
      <c r="F4" s="257"/>
      <c r="G4" s="258"/>
      <c r="H4" s="5" t="s">
        <v>20</v>
      </c>
      <c r="I4" s="5" t="s">
        <v>21</v>
      </c>
      <c r="J4" s="259" t="s">
        <v>70</v>
      </c>
      <c r="K4" s="257"/>
      <c r="L4" s="257"/>
      <c r="M4" s="257"/>
      <c r="N4" s="257"/>
      <c r="O4" s="257"/>
      <c r="P4" s="257"/>
      <c r="Q4" s="258"/>
    </row>
    <row r="5" spans="1:41" ht="72" customHeight="1" thickBot="1">
      <c r="A5" s="260"/>
      <c r="B5" s="261"/>
      <c r="C5" s="261"/>
      <c r="D5" s="261"/>
      <c r="E5" s="261"/>
      <c r="F5" s="261"/>
      <c r="G5" s="262"/>
      <c r="H5" s="9" t="str">
        <f>IF(入力!J3="","",入力!J3)</f>
        <v>男女混合</v>
      </c>
      <c r="I5" s="9">
        <f>入力!Y25</f>
        <v>14</v>
      </c>
      <c r="J5" s="263"/>
      <c r="K5" s="264"/>
      <c r="L5" s="264"/>
      <c r="M5" s="264"/>
      <c r="N5" s="264"/>
      <c r="O5" s="264"/>
      <c r="P5" s="264"/>
      <c r="Q5" s="26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35004</v>
      </c>
      <c r="B7" s="13" t="str">
        <f>IF(入力!C3="","",入力!C3)</f>
        <v>飯岡ＪＶＣ</v>
      </c>
      <c r="C7" s="13" t="str">
        <f>IF(入力!C2="","",入力!C2)</f>
        <v>イイオカジェイブイシー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飯岡</v>
      </c>
      <c r="T7" s="13"/>
      <c r="U7" s="13" t="str">
        <f>IF(入力!C4="","",入力!C4)</f>
        <v/>
      </c>
      <c r="V7" s="13" t="str">
        <f>IF(入力!C5="","",入力!C5)</f>
        <v>T10577790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阿部</v>
      </c>
      <c r="D16" s="13" t="str">
        <f>IF(入力!E8="","",入力!E8)</f>
        <v>悦公</v>
      </c>
      <c r="E16" s="13" t="str">
        <f>IF(入力!C7="","",入力!C7)</f>
        <v>アベ</v>
      </c>
      <c r="F16" s="13" t="str">
        <f>IF(入力!E7="","",入力!E7)</f>
        <v>エツコ</v>
      </c>
      <c r="G16" s="13" t="str">
        <f>IF(入力!G7="","",入力!G7)</f>
        <v>JVA000915595</v>
      </c>
      <c r="H16" s="13" t="str">
        <f>IF(入力!J7="","",入力!J7)</f>
        <v/>
      </c>
      <c r="I16" s="13" t="str">
        <f>IF(入力!M7="","",入力!M7)</f>
        <v>0478628</v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2714</v>
      </c>
      <c r="T16" s="13" t="str">
        <f>IF(入力!P8="","",入力!P8)</f>
        <v>千葉県旭市三川4350-13</v>
      </c>
      <c r="U16" s="13" t="str">
        <f>IF(入力!AL7="","",入力!AL7)</f>
        <v>090</v>
      </c>
      <c r="V16" s="13" t="str">
        <f>IF(入力!AK8="","",入力!AK8)</f>
        <v>1402</v>
      </c>
      <c r="W16" s="13" t="str">
        <f>IF(入力!AP8="","",入力!AP8)</f>
        <v>3086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河津</v>
      </c>
      <c r="D17" s="13" t="str">
        <f>IF(入力!E10="","",入力!E10)</f>
        <v>惠也</v>
      </c>
      <c r="E17" s="13" t="str">
        <f>IF(入力!C9="","",入力!C9)</f>
        <v>カワツ</v>
      </c>
      <c r="F17" s="13" t="str">
        <f>IF(入力!E9="","",入力!E9)</f>
        <v>ヤスナリ</v>
      </c>
      <c r="G17" s="13" t="str">
        <f>IF(入力!G9="","",入力!G9)</f>
        <v>JVA021096884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2703</v>
      </c>
      <c r="T17" s="13" t="str">
        <f>IF(入力!P10="","",入力!P10)</f>
        <v>千葉県旭市八木2428</v>
      </c>
      <c r="U17" s="13" t="str">
        <f>IF(入力!AL9="","",入力!AL9)</f>
        <v>090</v>
      </c>
      <c r="V17" s="13" t="str">
        <f>IF(入力!AK10="","",入力!AK10)</f>
        <v>4710</v>
      </c>
      <c r="W17" s="13" t="str">
        <f>IF(入力!AP10="","",入力!AP10)</f>
        <v>6409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木内</v>
      </c>
      <c r="D20" s="13" t="str">
        <f>IF(入力!E12="","",入力!E12)</f>
        <v>雅子</v>
      </c>
      <c r="E20" s="13" t="str">
        <f>IF(入力!C11="","",入力!C11)</f>
        <v>キウチ</v>
      </c>
      <c r="F20" s="13" t="str">
        <f>IF(入力!E11="","",入力!E11)</f>
        <v>マサコ</v>
      </c>
      <c r="G20" s="13" t="str">
        <f>IF(入力!G11="","",入力!G11)</f>
        <v>JVA002380766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36</v>
      </c>
      <c r="M20" s="13"/>
      <c r="N20" s="13"/>
      <c r="O20" s="13"/>
      <c r="P20" s="13"/>
      <c r="Q20" s="13"/>
      <c r="R20" s="13" t="str">
        <f>IF(入力!R11="","",入力!R11)</f>
        <v>288</v>
      </c>
      <c r="S20" s="13" t="str">
        <f>IF(入力!W11="","",入力!W11)</f>
        <v>0007</v>
      </c>
      <c r="T20" s="13" t="str">
        <f>IF(入力!P12="","",入力!P12)</f>
        <v>千葉県銚子市愛宕町2939-3</v>
      </c>
      <c r="U20" s="13" t="str">
        <f>IF(入力!AL11="","",入力!AL11)</f>
        <v>090</v>
      </c>
      <c r="V20" s="13" t="str">
        <f>IF(入力!AK12="","",入力!AK12)</f>
        <v>5776</v>
      </c>
      <c r="W20" s="13" t="str">
        <f>IF(入力!AP12="","",入力!AP12)</f>
        <v>9948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阿部</v>
      </c>
      <c r="D22" s="13" t="str">
        <f>IF(入力!E16="","",入力!E16)</f>
        <v>悦公</v>
      </c>
      <c r="E22" s="13" t="str">
        <f>IF(入力!C15="","",入力!C15)</f>
        <v>アベ</v>
      </c>
      <c r="F22" s="13" t="str">
        <f>IF(入力!E15="","",入力!E15)</f>
        <v>エツコ</v>
      </c>
      <c r="G22" s="13"/>
      <c r="H22" s="13"/>
      <c r="I22" s="13"/>
      <c r="J22" s="13"/>
      <c r="K22" s="13"/>
      <c r="L22" s="13">
        <f>IF(入力!AT15="","",入力!AT15)</f>
        <v>63</v>
      </c>
      <c r="M22" s="13"/>
      <c r="N22" s="13" t="str">
        <f>IF(入力!C21="","",入力!C21)</f>
        <v>090</v>
      </c>
      <c r="O22" s="13">
        <f>IF(入力!E21="","",入力!E21)</f>
        <v>1402</v>
      </c>
      <c r="P22" s="13">
        <f>IF(入力!G21="","",入力!G21)</f>
        <v>3086</v>
      </c>
      <c r="Q22" s="13"/>
      <c r="R22" s="13" t="str">
        <f>IF(入力!R15="","",入力!R15)</f>
        <v>289</v>
      </c>
      <c r="S22" s="13" t="str">
        <f>IF(入力!W15="","",入力!W15)</f>
        <v>2714</v>
      </c>
      <c r="T22" s="13" t="str">
        <f>IF(入力!P16="","",入力!P16)</f>
        <v>千葉県旭市三川4350-13</v>
      </c>
      <c r="U22" s="13" t="str">
        <f>IF(入力!AL15="","",入力!AL15)</f>
        <v>090</v>
      </c>
      <c r="V22" s="13" t="str">
        <f>IF(入力!AK16="","",入力!AK16)</f>
        <v>1402</v>
      </c>
      <c r="W22" s="13" t="str">
        <f>IF(入力!AP16="","",入力!AP16)</f>
        <v>3086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土屋</v>
      </c>
      <c r="D24" s="51" t="str">
        <f>VLOOKUP($B$51,$A$53:$F$352,4)</f>
        <v>陽夏</v>
      </c>
      <c r="E24" s="51" t="str">
        <f>VLOOKUP($B$51,$A$53:$F$352,5)</f>
        <v>ツチヤ</v>
      </c>
      <c r="F24" s="51" t="str">
        <f>VLOOKUP($B$51,$A$53:$F$352,6)</f>
        <v>ヒナツ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土屋</v>
      </c>
      <c r="D53" s="13" t="str">
        <f>IF(入力!E26="","",入力!E26)</f>
        <v>陽夏</v>
      </c>
      <c r="E53" s="13" t="str">
        <f>IF(入力!C25="","",入力!C25)</f>
        <v>ツチヤ</v>
      </c>
      <c r="F53" s="13" t="str">
        <f>IF(入力!E25="","",入力!E25)</f>
        <v>ヒナツ</v>
      </c>
      <c r="G53" s="13" t="str">
        <f>IF(入力!M25="","",入力!M25)</f>
        <v>JVA020533571</v>
      </c>
      <c r="H53" s="13" t="str">
        <f>IF(入力!I25="","",入力!I25)</f>
        <v>旭市立飯岡小学校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向後</v>
      </c>
      <c r="D54" s="13" t="str">
        <f>IF(入力!E28="","",入力!E28)</f>
        <v>なな</v>
      </c>
      <c r="E54" s="13" t="str">
        <f>IF(入力!C27="","",入力!C27)</f>
        <v>コウゴ</v>
      </c>
      <c r="F54" s="13" t="str">
        <f>IF(入力!E27="","",入力!E27)</f>
        <v>ナナ</v>
      </c>
      <c r="G54" s="13" t="str">
        <f>IF(入力!M27="","",入力!M27)</f>
        <v>JVA019590820</v>
      </c>
      <c r="H54" s="13" t="str">
        <f>IF(入力!I27="","",入力!I27)</f>
        <v>旭市立飯岡小学校</v>
      </c>
      <c r="I54" s="13">
        <f>IF(入力!G27="","",入力!G27)</f>
        <v>6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河津</v>
      </c>
      <c r="D55" s="13" t="str">
        <f>IF(入力!E30="","",入力!E30)</f>
        <v>伶音</v>
      </c>
      <c r="E55" s="13" t="str">
        <f>IF(入力!C29="","",入力!C29)</f>
        <v>カワツ</v>
      </c>
      <c r="F55" s="13" t="str">
        <f>IF(入力!E29="","",入力!E29)</f>
        <v>レオン</v>
      </c>
      <c r="G55" s="13" t="str">
        <f>IF(入力!M29="","",入力!M29)</f>
        <v>JVA020533588</v>
      </c>
      <c r="H55" s="13" t="str">
        <f>IF(入力!I29="","",入力!I29)</f>
        <v>旭市立飯岡小学校</v>
      </c>
      <c r="I55" s="13">
        <f>IF(入力!G29="","",入力!G29)</f>
        <v>6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木内</v>
      </c>
      <c r="D56" s="13" t="str">
        <f>IF(入力!E32="","",入力!E32)</f>
        <v>結菜</v>
      </c>
      <c r="E56" s="13" t="str">
        <f>IF(入力!C31="","",入力!C31)</f>
        <v>キウチ</v>
      </c>
      <c r="F56" s="13" t="str">
        <f>IF(入力!E31="","",入力!E31)</f>
        <v>ユイナ</v>
      </c>
      <c r="G56" s="13" t="str">
        <f>IF(入力!M31="","",入力!M31)</f>
        <v>JVA021298653</v>
      </c>
      <c r="H56" s="13" t="str">
        <f>IF(入力!I31="","",入力!I31)</f>
        <v>銚子市立清水小学校</v>
      </c>
      <c r="I56" s="13">
        <f>IF(入力!G31="","",入力!G31)</f>
        <v>6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長谷川</v>
      </c>
      <c r="D57" s="13" t="str">
        <f>IF(入力!E34="","",入力!E34)</f>
        <v>叶渚</v>
      </c>
      <c r="E57" s="13" t="str">
        <f>IF(入力!C33="","",入力!C33)</f>
        <v>ハセガワ</v>
      </c>
      <c r="F57" s="13" t="str">
        <f>IF(入力!E33="","",入力!E33)</f>
        <v>カンナ</v>
      </c>
      <c r="G57" s="13" t="str">
        <f>IF(入力!M33="","",入力!M33)</f>
        <v>JVA021298660</v>
      </c>
      <c r="H57" s="13" t="str">
        <f>IF(入力!I33="","",入力!I33)</f>
        <v>旭市立飯岡小学校</v>
      </c>
      <c r="I57" s="13">
        <f>IF(入力!G33="","",入力!G33)</f>
        <v>6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石𣘺</v>
      </c>
      <c r="D58" s="13" t="str">
        <f>IF(入力!E36="","",入力!E36)</f>
        <v>明香里</v>
      </c>
      <c r="E58" s="13" t="str">
        <f>IF(入力!C35="","",入力!C35)</f>
        <v>イチバシ</v>
      </c>
      <c r="F58" s="13" t="str">
        <f>IF(入力!E35="","",入力!E35)</f>
        <v>アカリ</v>
      </c>
      <c r="G58" s="13" t="str">
        <f>IF(入力!M35="","",入力!M35)</f>
        <v>JVA020533564</v>
      </c>
      <c r="H58" s="13" t="str">
        <f>IF(入力!I35="","",入力!I35)</f>
        <v>旭市立飯岡小学校</v>
      </c>
      <c r="I58" s="13">
        <f>IF(入力!G35="","",入力!G35)</f>
        <v>6</v>
      </c>
      <c r="J58" s="13">
        <f>IF(入力!P35="","",入力!P35)</f>
        <v>165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寺村</v>
      </c>
      <c r="D59" s="13" t="str">
        <f>IF(入力!E38="","",入力!E38)</f>
        <v>咲耶</v>
      </c>
      <c r="E59" s="13" t="str">
        <f>IF(入力!C37="","",入力!C37)</f>
        <v>テラムラ</v>
      </c>
      <c r="F59" s="13" t="str">
        <f>IF(入力!E37="","",入力!E37)</f>
        <v>サクヤ</v>
      </c>
      <c r="G59" s="13" t="str">
        <f>IF(入力!M37="","",入力!M37)</f>
        <v>JVA019920139</v>
      </c>
      <c r="H59" s="13" t="str">
        <f>IF(入力!I37="","",入力!I37)</f>
        <v>香取市立小見川中央小学校</v>
      </c>
      <c r="I59" s="13">
        <f>IF(入力!G37="","",入力!G37)</f>
        <v>6</v>
      </c>
      <c r="J59" s="13">
        <f>IF(入力!P37="","",入力!P37)</f>
        <v>161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永井</v>
      </c>
      <c r="D60" s="13" t="str">
        <f>IF(入力!E40="","",入力!E40)</f>
        <v>春音</v>
      </c>
      <c r="E60" s="13" t="str">
        <f>IF(入力!C39="","",入力!C39)</f>
        <v>ナガイ</v>
      </c>
      <c r="F60" s="13" t="str">
        <f>IF(入力!E39="","",入力!E39)</f>
        <v>ハルネ</v>
      </c>
      <c r="G60" s="13" t="str">
        <f>IF(入力!M39="","",入力!M39)</f>
        <v>JVA019330136</v>
      </c>
      <c r="H60" s="13" t="str">
        <f>IF(入力!I39="","",入力!I39)</f>
        <v>旭市立飯岡小学校</v>
      </c>
      <c r="I60" s="13">
        <f>IF(入力!G39="","",入力!G39)</f>
        <v>6</v>
      </c>
      <c r="J60" s="13">
        <f>IF(入力!P39="","",入力!P39)</f>
        <v>153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髙島</v>
      </c>
      <c r="D61" s="13" t="str">
        <f>IF(入力!E42="","",入力!E42)</f>
        <v>もも</v>
      </c>
      <c r="E61" s="13" t="str">
        <f>IF(入力!C41="","",入力!C41)</f>
        <v>タカハシ</v>
      </c>
      <c r="F61" s="13" t="str">
        <f>IF(入力!E41="","",入力!E41)</f>
        <v>もも</v>
      </c>
      <c r="G61" s="13" t="str">
        <f>IF(入力!M41="","",入力!M41)</f>
        <v>JVA022606327</v>
      </c>
      <c r="H61" s="13" t="str">
        <f>IF(入力!I41="","",入力!I41)</f>
        <v>銚子市立清水小学校</v>
      </c>
      <c r="I61" s="13">
        <f>IF(入力!G41="","",入力!G41)</f>
        <v>6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石𣘺</v>
      </c>
      <c r="D62" s="13" t="str">
        <f>IF(入力!E44="","",入力!E44)</f>
        <v>穂乃花</v>
      </c>
      <c r="E62" s="13" t="str">
        <f>IF(入力!C43="","",入力!C43)</f>
        <v>イシバシ</v>
      </c>
      <c r="F62" s="13" t="str">
        <f>IF(入力!E43="","",入力!E43)</f>
        <v>ホノカ</v>
      </c>
      <c r="G62" s="13" t="str">
        <f>IF(入力!M43="","",入力!M43)</f>
        <v>JVA021298677</v>
      </c>
      <c r="H62" s="13" t="str">
        <f>IF(入力!I43="","",入力!I43)</f>
        <v>旭市立飯岡小学校</v>
      </c>
      <c r="I62" s="13">
        <f>IF(入力!G43="","",入力!G43)</f>
        <v>5</v>
      </c>
      <c r="J62" s="13">
        <f>IF(入力!P43="","",入力!P43)</f>
        <v>148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𠮷田</v>
      </c>
      <c r="D63" s="13" t="str">
        <f>IF(入力!E46="","",入力!E46)</f>
        <v>栄心</v>
      </c>
      <c r="E63" s="13" t="str">
        <f>IF(入力!C45="","",入力!C45)</f>
        <v>ヨシダ</v>
      </c>
      <c r="F63" s="13" t="str">
        <f>IF(入力!E45="","",入力!E45)</f>
        <v>エイシン</v>
      </c>
      <c r="G63" s="13" t="str">
        <f>IF(入力!M45="","",入力!M45)</f>
        <v>JVA023544628</v>
      </c>
      <c r="H63" s="13" t="str">
        <f>IF(入力!I45="","",入力!I45)</f>
        <v>旭市立三川小学校</v>
      </c>
      <c r="I63" s="13">
        <f>IF(入力!G45="","",入力!G45)</f>
        <v>5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髙橋</v>
      </c>
      <c r="D64" s="13" t="str">
        <f>IF(入力!E48="","",入力!E48)</f>
        <v>航樹</v>
      </c>
      <c r="E64" s="13" t="str">
        <f>IF(入力!C47="","",入力!C47)</f>
        <v>タカハシ</v>
      </c>
      <c r="F64" s="13" t="str">
        <f>IF(入力!E47="","",入力!E47)</f>
        <v>コウキ</v>
      </c>
      <c r="G64" s="13" t="str">
        <f>IF(入力!M47="","",入力!M47)</f>
        <v>JVA023544611</v>
      </c>
      <c r="H64" s="13" t="str">
        <f>IF(入力!I47="","",入力!I47)</f>
        <v>銚子市立高神小学校</v>
      </c>
      <c r="I64" s="13">
        <f>IF(入力!G47="","",入力!G47)</f>
        <v>5</v>
      </c>
      <c r="J64" s="13">
        <f>IF(入力!P47="","",入力!P47)</f>
        <v>147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伊東</v>
      </c>
      <c r="D65" s="13" t="str">
        <f>IF(入力!E50="","",入力!E50)</f>
        <v>來夢</v>
      </c>
      <c r="E65" s="13" t="str">
        <f>IF(入力!C49="","",入力!C49)</f>
        <v>イトウ</v>
      </c>
      <c r="F65" s="13" t="str">
        <f>IF(入力!E49="","",入力!E49)</f>
        <v>ラム</v>
      </c>
      <c r="G65" s="13" t="str">
        <f>IF(入力!M49="","",入力!M49)</f>
        <v>JVA022606334</v>
      </c>
      <c r="H65" s="13" t="str">
        <f>IF(入力!I49="","",入力!I49)</f>
        <v>旭市立三川小学校</v>
      </c>
      <c r="I65" s="13">
        <f>IF(入力!G49="","",入力!G49)</f>
        <v>5</v>
      </c>
      <c r="J65" s="13">
        <f>IF(入力!P49="","",入力!P49)</f>
        <v>147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2026-04-22T22:06:35Z</dcterms:modified>
</cp:coreProperties>
</file>