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部長ファイル\部長ファイル\2022年度（TOMIZAWA）\02_大会関係\041119_関東大会\"/>
    </mc:Choice>
  </mc:AlternateContent>
  <xr:revisionPtr revIDLastSave="0" documentId="13_ncr:1_{90747D83-B9FE-437B-B2D4-711BD96D547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入力" sheetId="1" r:id="rId1"/>
    <sheet name="申込書" sheetId="2" r:id="rId2"/>
    <sheet name="オーダー表（14名）" sheetId="3" r:id="rId3"/>
    <sheet name="データ※禁入力" sheetId="4" r:id="rId4"/>
  </sheets>
  <definedNames>
    <definedName name="_xlnm.Print_Area" localSheetId="1">申込書!$A$1:$BG$68</definedName>
    <definedName name="_xlnm.Print_Area" localSheetId="0">入力!$A$1:$AT$55</definedName>
    <definedName name="カテゴリー" localSheetId="2">入力!$AV$2:$AV$5</definedName>
    <definedName name="カテゴリー" localSheetId="1">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4" l="1"/>
  <c r="I80" i="4"/>
  <c r="H80" i="4"/>
  <c r="B80" i="4"/>
  <c r="J79" i="4"/>
  <c r="I79" i="4"/>
  <c r="H79" i="4"/>
  <c r="B79" i="4"/>
  <c r="J78" i="4"/>
  <c r="I78" i="4"/>
  <c r="H78" i="4"/>
  <c r="B78" i="4"/>
  <c r="J77" i="4"/>
  <c r="I77" i="4"/>
  <c r="H77" i="4"/>
  <c r="B77" i="4"/>
  <c r="J76" i="4"/>
  <c r="I76" i="4"/>
  <c r="H76" i="4"/>
  <c r="B76" i="4"/>
  <c r="J75" i="4"/>
  <c r="I75" i="4"/>
  <c r="H75" i="4"/>
  <c r="B75" i="4"/>
  <c r="J74" i="4"/>
  <c r="I74" i="4"/>
  <c r="H74" i="4"/>
  <c r="B74" i="4"/>
  <c r="J73" i="4"/>
  <c r="I73" i="4"/>
  <c r="H73" i="4"/>
  <c r="B73" i="4"/>
  <c r="J72" i="4"/>
  <c r="I72" i="4"/>
  <c r="H72" i="4"/>
  <c r="B72" i="4"/>
  <c r="J71" i="4"/>
  <c r="I71" i="4"/>
  <c r="H71" i="4"/>
  <c r="B71" i="4"/>
  <c r="J70" i="4"/>
  <c r="I70" i="4"/>
  <c r="H70" i="4"/>
  <c r="B70" i="4"/>
  <c r="J69" i="4"/>
  <c r="I69" i="4"/>
  <c r="H69" i="4"/>
  <c r="B69" i="4"/>
  <c r="J68" i="4"/>
  <c r="I68" i="4"/>
  <c r="H68" i="4"/>
  <c r="B68" i="4"/>
  <c r="J67" i="4"/>
  <c r="I67" i="4"/>
  <c r="H67" i="4"/>
  <c r="B67" i="4"/>
  <c r="J66" i="4"/>
  <c r="I66" i="4"/>
  <c r="H66" i="4"/>
  <c r="G66" i="4"/>
  <c r="F66" i="4"/>
  <c r="E66" i="4"/>
  <c r="D66" i="4"/>
  <c r="C66" i="4"/>
  <c r="B66" i="4"/>
  <c r="J65" i="4"/>
  <c r="I65" i="4"/>
  <c r="H65" i="4"/>
  <c r="G65" i="4"/>
  <c r="F65" i="4"/>
  <c r="E65" i="4"/>
  <c r="D65" i="4"/>
  <c r="C65" i="4"/>
  <c r="B65" i="4"/>
  <c r="J64" i="4"/>
  <c r="I64" i="4"/>
  <c r="H64" i="4"/>
  <c r="G64" i="4"/>
  <c r="F64" i="4"/>
  <c r="E64" i="4"/>
  <c r="D64" i="4"/>
  <c r="C64" i="4"/>
  <c r="B64" i="4"/>
  <c r="J63" i="4"/>
  <c r="I63" i="4"/>
  <c r="H63" i="4"/>
  <c r="G63" i="4"/>
  <c r="F63" i="4"/>
  <c r="E63" i="4"/>
  <c r="D63" i="4"/>
  <c r="C63" i="4"/>
  <c r="B63" i="4"/>
  <c r="J62" i="4"/>
  <c r="I62" i="4"/>
  <c r="H62" i="4"/>
  <c r="G62" i="4"/>
  <c r="F62" i="4"/>
  <c r="E62" i="4"/>
  <c r="D62" i="4"/>
  <c r="C62" i="4"/>
  <c r="B62" i="4"/>
  <c r="J61" i="4"/>
  <c r="I61" i="4"/>
  <c r="H61" i="4"/>
  <c r="G61" i="4"/>
  <c r="F61" i="4"/>
  <c r="E61" i="4"/>
  <c r="D61" i="4"/>
  <c r="C61" i="4"/>
  <c r="B61" i="4"/>
  <c r="J60" i="4"/>
  <c r="I60" i="4"/>
  <c r="H60" i="4"/>
  <c r="G60" i="4"/>
  <c r="F60" i="4"/>
  <c r="E60" i="4"/>
  <c r="D60" i="4"/>
  <c r="C60" i="4"/>
  <c r="B60" i="4"/>
  <c r="J59" i="4"/>
  <c r="I59" i="4"/>
  <c r="H59" i="4"/>
  <c r="G59" i="4"/>
  <c r="F59" i="4"/>
  <c r="E59" i="4"/>
  <c r="D59" i="4"/>
  <c r="C59" i="4"/>
  <c r="B59" i="4"/>
  <c r="J58" i="4"/>
  <c r="I58" i="4"/>
  <c r="H58" i="4"/>
  <c r="G58" i="4"/>
  <c r="F58" i="4"/>
  <c r="E58" i="4"/>
  <c r="D58" i="4"/>
  <c r="C58" i="4"/>
  <c r="B58" i="4"/>
  <c r="J57" i="4"/>
  <c r="I57" i="4"/>
  <c r="H57" i="4"/>
  <c r="G57" i="4"/>
  <c r="F57" i="4"/>
  <c r="E57" i="4"/>
  <c r="D57" i="4"/>
  <c r="C57" i="4"/>
  <c r="B57" i="4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J56" i="4"/>
  <c r="I56" i="4"/>
  <c r="H56" i="4"/>
  <c r="G56" i="4"/>
  <c r="F56" i="4"/>
  <c r="E56" i="4"/>
  <c r="D56" i="4"/>
  <c r="C56" i="4"/>
  <c r="B56" i="4"/>
  <c r="A56" i="4"/>
  <c r="J55" i="4"/>
  <c r="I55" i="4"/>
  <c r="H55" i="4"/>
  <c r="G55" i="4"/>
  <c r="F55" i="4"/>
  <c r="E55" i="4"/>
  <c r="D55" i="4"/>
  <c r="C55" i="4"/>
  <c r="B55" i="4"/>
  <c r="A55" i="4"/>
  <c r="J54" i="4"/>
  <c r="I54" i="4"/>
  <c r="H54" i="4"/>
  <c r="G54" i="4"/>
  <c r="F54" i="4"/>
  <c r="E54" i="4"/>
  <c r="D54" i="4"/>
  <c r="C54" i="4"/>
  <c r="B54" i="4"/>
  <c r="A54" i="4"/>
  <c r="J53" i="4"/>
  <c r="I53" i="4"/>
  <c r="H53" i="4"/>
  <c r="G53" i="4"/>
  <c r="F53" i="4"/>
  <c r="E53" i="4"/>
  <c r="D53" i="4"/>
  <c r="C53" i="4"/>
  <c r="B53" i="4"/>
  <c r="B51" i="4"/>
  <c r="H24" i="4"/>
  <c r="G24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P22" i="4"/>
  <c r="O22" i="4"/>
  <c r="N22" i="4"/>
  <c r="L22" i="4"/>
  <c r="F22" i="4"/>
  <c r="E22" i="4"/>
  <c r="D22" i="4"/>
  <c r="C22" i="4"/>
  <c r="W21" i="4"/>
  <c r="V21" i="4"/>
  <c r="U21" i="4"/>
  <c r="T21" i="4"/>
  <c r="S21" i="4"/>
  <c r="R21" i="4"/>
  <c r="L21" i="4"/>
  <c r="I21" i="4"/>
  <c r="H21" i="4"/>
  <c r="G21" i="4"/>
  <c r="W20" i="4"/>
  <c r="V20" i="4"/>
  <c r="U20" i="4"/>
  <c r="T20" i="4"/>
  <c r="S20" i="4"/>
  <c r="R20" i="4"/>
  <c r="L20" i="4"/>
  <c r="I20" i="4"/>
  <c r="H20" i="4"/>
  <c r="G20" i="4"/>
  <c r="F20" i="4"/>
  <c r="E20" i="4"/>
  <c r="D20" i="4"/>
  <c r="C20" i="4"/>
  <c r="W17" i="4"/>
  <c r="V17" i="4"/>
  <c r="U17" i="4"/>
  <c r="T17" i="4"/>
  <c r="S17" i="4"/>
  <c r="R17" i="4"/>
  <c r="L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L16" i="4"/>
  <c r="I16" i="4"/>
  <c r="H16" i="4"/>
  <c r="G16" i="4"/>
  <c r="F16" i="4"/>
  <c r="E16" i="4"/>
  <c r="D16" i="4"/>
  <c r="C16" i="4"/>
  <c r="V7" i="4"/>
  <c r="U7" i="4"/>
  <c r="S7" i="4"/>
  <c r="R7" i="4"/>
  <c r="E7" i="4"/>
  <c r="D7" i="4"/>
  <c r="C7" i="4"/>
  <c r="B7" i="4"/>
  <c r="A7" i="4"/>
  <c r="I5" i="4"/>
  <c r="H5" i="4"/>
  <c r="K62" i="3"/>
  <c r="K61" i="3"/>
  <c r="K50" i="3"/>
  <c r="K43" i="3"/>
  <c r="H43" i="3"/>
  <c r="E43" i="3"/>
  <c r="B43" i="3"/>
  <c r="E41" i="3"/>
  <c r="E40" i="3"/>
  <c r="E29" i="3"/>
  <c r="K22" i="3"/>
  <c r="H22" i="3"/>
  <c r="E22" i="3"/>
  <c r="B22" i="3"/>
  <c r="K20" i="3"/>
  <c r="K19" i="3"/>
  <c r="K15" i="3"/>
  <c r="K8" i="3"/>
  <c r="K1" i="3"/>
  <c r="H1" i="3"/>
  <c r="E1" i="3"/>
  <c r="B1" i="3"/>
  <c r="E62" i="2"/>
  <c r="E62" i="3" s="1"/>
  <c r="AY61" i="2"/>
  <c r="AL61" i="2"/>
  <c r="V61" i="2"/>
  <c r="S61" i="2"/>
  <c r="P61" i="2"/>
  <c r="E61" i="2"/>
  <c r="B61" i="2"/>
  <c r="D62" i="3" s="1"/>
  <c r="E60" i="2"/>
  <c r="E61" i="3" s="1"/>
  <c r="AY59" i="2"/>
  <c r="AL59" i="2"/>
  <c r="V59" i="2"/>
  <c r="S59" i="2"/>
  <c r="P59" i="2"/>
  <c r="E59" i="2"/>
  <c r="B59" i="2"/>
  <c r="D61" i="3" s="1"/>
  <c r="E58" i="2"/>
  <c r="E60" i="3" s="1"/>
  <c r="AY57" i="2"/>
  <c r="AL57" i="2"/>
  <c r="V57" i="2"/>
  <c r="S57" i="2"/>
  <c r="P57" i="2"/>
  <c r="E57" i="2"/>
  <c r="B57" i="2"/>
  <c r="D60" i="3" s="1"/>
  <c r="E56" i="2"/>
  <c r="E59" i="3" s="1"/>
  <c r="AY55" i="2"/>
  <c r="AL55" i="2"/>
  <c r="V55" i="2"/>
  <c r="S55" i="2"/>
  <c r="P55" i="2"/>
  <c r="E55" i="2"/>
  <c r="B55" i="2"/>
  <c r="D59" i="3" s="1"/>
  <c r="E54" i="2"/>
  <c r="E58" i="3" s="1"/>
  <c r="AY53" i="2"/>
  <c r="AL53" i="2"/>
  <c r="V53" i="2"/>
  <c r="S53" i="2"/>
  <c r="P53" i="2"/>
  <c r="E53" i="2"/>
  <c r="B53" i="2"/>
  <c r="D58" i="3" s="1"/>
  <c r="E52" i="2"/>
  <c r="E57" i="3" s="1"/>
  <c r="AY51" i="2"/>
  <c r="AL51" i="2"/>
  <c r="V51" i="2"/>
  <c r="S51" i="2"/>
  <c r="P51" i="2"/>
  <c r="E51" i="2"/>
  <c r="B51" i="2"/>
  <c r="D57" i="3" s="1"/>
  <c r="E50" i="2"/>
  <c r="E56" i="3" s="1"/>
  <c r="AY49" i="2"/>
  <c r="AL49" i="2"/>
  <c r="V49" i="2"/>
  <c r="S49" i="2"/>
  <c r="P49" i="2"/>
  <c r="E49" i="2"/>
  <c r="B49" i="2"/>
  <c r="D56" i="3" s="1"/>
  <c r="E48" i="2"/>
  <c r="E55" i="3" s="1"/>
  <c r="AY47" i="2"/>
  <c r="AL47" i="2"/>
  <c r="V47" i="2"/>
  <c r="S47" i="2"/>
  <c r="P47" i="2"/>
  <c r="E47" i="2"/>
  <c r="B47" i="2"/>
  <c r="D55" i="3" s="1"/>
  <c r="E46" i="2"/>
  <c r="E54" i="3" s="1"/>
  <c r="AY45" i="2"/>
  <c r="AL45" i="2"/>
  <c r="V45" i="2"/>
  <c r="S45" i="2"/>
  <c r="P45" i="2"/>
  <c r="E45" i="2"/>
  <c r="B45" i="2"/>
  <c r="D54" i="3" s="1"/>
  <c r="E44" i="2"/>
  <c r="E53" i="3" s="1"/>
  <c r="AY43" i="2"/>
  <c r="AL43" i="2"/>
  <c r="V43" i="2"/>
  <c r="S43" i="2"/>
  <c r="P43" i="2"/>
  <c r="E43" i="2"/>
  <c r="B43" i="2"/>
  <c r="D53" i="3" s="1"/>
  <c r="E42" i="2"/>
  <c r="E52" i="3" s="1"/>
  <c r="AY41" i="2"/>
  <c r="AL41" i="2"/>
  <c r="V41" i="2"/>
  <c r="S41" i="2"/>
  <c r="P41" i="2"/>
  <c r="E41" i="2"/>
  <c r="B41" i="2"/>
  <c r="D52" i="3" s="1"/>
  <c r="E40" i="2"/>
  <c r="E51" i="3" s="1"/>
  <c r="AY39" i="2"/>
  <c r="AL39" i="2"/>
  <c r="V39" i="2"/>
  <c r="S39" i="2"/>
  <c r="P39" i="2"/>
  <c r="E39" i="2"/>
  <c r="B39" i="2"/>
  <c r="D51" i="3" s="1"/>
  <c r="E38" i="2"/>
  <c r="E50" i="3" s="1"/>
  <c r="AY37" i="2"/>
  <c r="AL37" i="2"/>
  <c r="V37" i="2"/>
  <c r="S37" i="2"/>
  <c r="P37" i="2"/>
  <c r="E37" i="2"/>
  <c r="B37" i="2"/>
  <c r="D50" i="3" s="1"/>
  <c r="E36" i="2"/>
  <c r="E49" i="3" s="1"/>
  <c r="AY35" i="2"/>
  <c r="AL35" i="2"/>
  <c r="V35" i="2"/>
  <c r="S35" i="2"/>
  <c r="P35" i="2"/>
  <c r="E35" i="2"/>
  <c r="B35" i="2"/>
  <c r="D49" i="3" s="1"/>
  <c r="BB31" i="2"/>
  <c r="AW31" i="2"/>
  <c r="G31" i="2"/>
  <c r="AV67" i="2" s="1"/>
  <c r="AX30" i="2"/>
  <c r="Y30" i="2"/>
  <c r="G30" i="2"/>
  <c r="BB29" i="2"/>
  <c r="AW29" i="2"/>
  <c r="Y29" i="2"/>
  <c r="G29" i="2"/>
  <c r="AX28" i="2"/>
  <c r="AF28" i="2"/>
  <c r="AA28" i="2"/>
  <c r="S28" i="2"/>
  <c r="G28" i="2"/>
  <c r="BB27" i="2"/>
  <c r="AW27" i="2"/>
  <c r="Y27" i="2"/>
  <c r="G27" i="2"/>
  <c r="AX26" i="2"/>
  <c r="AF26" i="2"/>
  <c r="AA26" i="2"/>
  <c r="S26" i="2"/>
  <c r="G26" i="2"/>
  <c r="BB25" i="2"/>
  <c r="AW25" i="2"/>
  <c r="Y25" i="2"/>
  <c r="G25" i="2"/>
  <c r="AX24" i="2"/>
  <c r="AF24" i="2"/>
  <c r="AA24" i="2"/>
  <c r="S24" i="2"/>
  <c r="G24" i="2"/>
  <c r="AR23" i="2"/>
  <c r="AC23" i="2"/>
  <c r="N23" i="2"/>
  <c r="AR21" i="2"/>
  <c r="AC21" i="2"/>
  <c r="N21" i="2"/>
  <c r="AR19" i="2"/>
  <c r="AC19" i="2"/>
  <c r="N19" i="2"/>
  <c r="X17" i="2"/>
  <c r="X16" i="2"/>
  <c r="G16" i="2"/>
  <c r="AM15" i="2"/>
  <c r="G15" i="2"/>
  <c r="AX7" i="2"/>
  <c r="B7" i="2"/>
  <c r="V55" i="1"/>
  <c r="C17" i="1"/>
  <c r="K18" i="3" l="1"/>
  <c r="E39" i="3"/>
  <c r="K60" i="3"/>
  <c r="K17" i="3"/>
  <c r="E38" i="3"/>
  <c r="K59" i="3"/>
  <c r="E37" i="3"/>
  <c r="K16" i="3"/>
  <c r="K58" i="3"/>
  <c r="K57" i="3"/>
  <c r="E36" i="3"/>
  <c r="K56" i="3"/>
  <c r="K14" i="3"/>
  <c r="E35" i="3"/>
  <c r="K13" i="3"/>
  <c r="K55" i="3"/>
  <c r="E34" i="3"/>
  <c r="K54" i="3"/>
  <c r="E33" i="3"/>
  <c r="K12" i="3"/>
  <c r="K53" i="3"/>
  <c r="K11" i="3"/>
  <c r="E32" i="3"/>
  <c r="K10" i="3"/>
  <c r="E31" i="3"/>
  <c r="K52" i="3"/>
  <c r="K9" i="3"/>
  <c r="E30" i="3"/>
  <c r="K51" i="3"/>
  <c r="K49" i="3"/>
  <c r="E28" i="3"/>
  <c r="K7" i="3"/>
  <c r="F24" i="4"/>
  <c r="A203" i="4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E24" i="4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C24" i="4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D24" i="4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</calcChain>
</file>

<file path=xl/sharedStrings.xml><?xml version="1.0" encoding="utf-8"?>
<sst xmlns="http://schemas.openxmlformats.org/spreadsheetml/2006/main" count="433" uniqueCount="267">
  <si>
    <r>
      <rPr>
        <sz val="24"/>
        <color rgb="FF000000"/>
        <rFont val="MS PGothic"/>
        <family val="3"/>
        <charset val="128"/>
      </rPr>
      <t>【入</t>
    </r>
    <r>
      <rPr>
        <sz val="24"/>
        <color rgb="FF000000"/>
        <rFont val="ＭＳ Ｐゴシック"/>
        <family val="3"/>
        <charset val="128"/>
      </rPr>
      <t>力用シート】</t>
    </r>
    <r>
      <rPr>
        <sz val="24"/>
        <color rgb="FFFF0000"/>
        <rFont val="ＭＳ Ｐゴシック"/>
        <family val="3"/>
        <charset val="128"/>
      </rPr>
      <t>これ以外のシートには入力しないでください</t>
    </r>
  </si>
  <si>
    <r>
      <rPr>
        <sz val="11"/>
        <color rgb="FF000000"/>
        <rFont val="ＭＳ Ｐゴシック"/>
        <family val="3"/>
        <charset val="128"/>
      </rPr>
      <t>フリガナ</t>
    </r>
  </si>
  <si>
    <t>ﾐﾔﾊﾗｼﾞｭﾆｱﾊﾞﾚｰﾎﾞｰﾙｽﾎﾟｰﾂｼｮｳﾈﾝﾀﾞﾝ</t>
  </si>
  <si>
    <r>
      <rPr>
        <sz val="11"/>
        <rFont val="MS PGothic"/>
        <family val="3"/>
        <charset val="128"/>
      </rPr>
      <t>性別</t>
    </r>
    <r>
      <rPr>
        <sz val="11"/>
        <color rgb="FF000000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男子・女子・男女混合</t>
    </r>
    <r>
      <rPr>
        <sz val="11"/>
        <color rgb="FF000000"/>
        <rFont val="ＭＳ Ｐゴシック"/>
        <family val="3"/>
        <charset val="128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</si>
  <si>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</si>
  <si>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</si>
  <si>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</si>
  <si>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</si>
  <si>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</si>
  <si>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</si>
  <si>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</si>
  <si>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</si>
  <si>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</si>
  <si>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</si>
  <si>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</si>
  <si>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</si>
  <si>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t>宮原ジュニアバレーボールスポーツ少年団</t>
  </si>
  <si>
    <t>女子</t>
  </si>
  <si>
    <t>さいたま市</t>
    <rPh sb="4" eb="5">
      <t>シ</t>
    </rPh>
    <phoneticPr fontId="49"/>
  </si>
  <si>
    <r>
      <rPr>
        <sz val="11"/>
        <rFont val="MS PGothic"/>
        <family val="3"/>
        <charset val="128"/>
      </rPr>
      <t>J</t>
    </r>
    <r>
      <rPr>
        <sz val="11"/>
        <color rgb="FF000000"/>
        <rFont val="Calibri"/>
        <family val="2"/>
      </rPr>
      <t>VA-MRS</t>
    </r>
    <r>
      <rPr>
        <sz val="11"/>
        <rFont val="ＭＳ Ｐゴシック"/>
        <family val="3"/>
        <charset val="128"/>
      </rPr>
      <t>チームID</t>
    </r>
  </si>
  <si>
    <t>チームID(大会プログラム用)</t>
  </si>
  <si>
    <t>男女混合</t>
  </si>
  <si>
    <t>MRSチームID(混合用)</t>
  </si>
  <si>
    <r>
      <rPr>
        <sz val="11"/>
        <color rgb="FF000000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</si>
  <si>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</si>
  <si>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</si>
  <si>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rgb="FF000000"/>
        <rFont val="Calibri"/>
        <family val="2"/>
      </rPr>
      <t>JVA-MRS</t>
    </r>
    <r>
      <rPr>
        <sz val="9"/>
        <color rgb="FF000000"/>
        <rFont val="ＭＳ Ｐゴシック"/>
        <family val="3"/>
        <charset val="128"/>
      </rPr>
      <t>スタッフ</t>
    </r>
    <r>
      <rPr>
        <sz val="9"/>
        <color rgb="FF000000"/>
        <rFont val="Calibri"/>
        <family val="2"/>
      </rPr>
      <t>ID</t>
    </r>
  </si>
  <si>
    <r>
      <rPr>
        <sz val="9"/>
        <color rgb="FF000000"/>
        <rFont val="ＭＳ Ｐゴシック"/>
        <family val="3"/>
        <charset val="128"/>
      </rPr>
      <t>日小連講習受講</t>
    </r>
    <r>
      <rPr>
        <sz val="9"/>
        <color rgb="FF000000"/>
        <rFont val="Calibri"/>
        <family val="2"/>
      </rPr>
      <t>No.</t>
    </r>
  </si>
  <si>
    <r>
      <rPr>
        <sz val="9"/>
        <color rgb="FF000000"/>
        <rFont val="ＭＳ Ｐゴシック"/>
        <family val="3"/>
        <charset val="128"/>
      </rPr>
      <t>日体協資格</t>
    </r>
    <r>
      <rPr>
        <sz val="9"/>
        <color rgb="FF000000"/>
        <rFont val="Calibri"/>
        <family val="2"/>
      </rPr>
      <t>No.</t>
    </r>
  </si>
  <si>
    <t>自宅住所</t>
  </si>
  <si>
    <t>電話番号</t>
  </si>
  <si>
    <t>年齢</t>
  </si>
  <si>
    <t>ﾖｼﾀﾞ</t>
    <phoneticPr fontId="49"/>
  </si>
  <si>
    <t>ｼﾝｼﾞ</t>
    <phoneticPr fontId="49"/>
  </si>
  <si>
    <t>〒</t>
  </si>
  <si>
    <t>337</t>
    <phoneticPr fontId="49"/>
  </si>
  <si>
    <t>―</t>
  </si>
  <si>
    <t>0006</t>
    <phoneticPr fontId="49"/>
  </si>
  <si>
    <t>（</t>
  </si>
  <si>
    <t>090</t>
    <phoneticPr fontId="49"/>
  </si>
  <si>
    <t>）</t>
  </si>
  <si>
    <t>吉田</t>
    <rPh sb="0" eb="2">
      <t>ヨシダ</t>
    </rPh>
    <phoneticPr fontId="49"/>
  </si>
  <si>
    <t>眞治</t>
    <rPh sb="0" eb="2">
      <t>シンジ</t>
    </rPh>
    <phoneticPr fontId="49"/>
  </si>
  <si>
    <t>さいたま市見沼区島町600</t>
    <phoneticPr fontId="49"/>
  </si>
  <si>
    <t>1120</t>
    <phoneticPr fontId="49"/>
  </si>
  <si>
    <t>6893</t>
    <phoneticPr fontId="49"/>
  </si>
  <si>
    <r>
      <rPr>
        <sz val="11"/>
        <color rgb="FF000000"/>
        <rFont val="ＭＳ Ｐゴシック"/>
        <family val="3"/>
        <charset val="128"/>
      </rPr>
      <t>コーチ</t>
    </r>
  </si>
  <si>
    <t>ｵｸﾞﾘ</t>
    <phoneticPr fontId="49"/>
  </si>
  <si>
    <t>ｼﾞｭﾝﾔ</t>
    <phoneticPr fontId="49"/>
  </si>
  <si>
    <t>331</t>
    <phoneticPr fontId="49"/>
  </si>
  <si>
    <t>0812</t>
    <phoneticPr fontId="49"/>
  </si>
  <si>
    <t>小栗</t>
    <rPh sb="0" eb="2">
      <t>オグリ</t>
    </rPh>
    <phoneticPr fontId="49"/>
  </si>
  <si>
    <t>順也</t>
    <rPh sb="0" eb="2">
      <t>ジュンヤ</t>
    </rPh>
    <phoneticPr fontId="49"/>
  </si>
  <si>
    <t>さいたま市北区宮原町2-112-46</t>
    <phoneticPr fontId="49"/>
  </si>
  <si>
    <t>4205</t>
    <phoneticPr fontId="49"/>
  </si>
  <si>
    <t>9052</t>
    <phoneticPr fontId="49"/>
  </si>
  <si>
    <r>
      <rPr>
        <sz val="11"/>
        <color rgb="FF000000"/>
        <rFont val="ＭＳ Ｐゴシック"/>
        <family val="3"/>
        <charset val="128"/>
      </rPr>
      <t>マネージャー</t>
    </r>
  </si>
  <si>
    <t>ﾊｷﾞﾜﾗ</t>
    <phoneticPr fontId="49"/>
  </si>
  <si>
    <t>ﾉﾘｺ</t>
    <phoneticPr fontId="49"/>
  </si>
  <si>
    <t>0822</t>
    <phoneticPr fontId="49"/>
  </si>
  <si>
    <t>萩原</t>
    <rPh sb="0" eb="2">
      <t>ハギワラ</t>
    </rPh>
    <phoneticPr fontId="49"/>
  </si>
  <si>
    <t>紀子</t>
    <rPh sb="0" eb="2">
      <t>ノリコ</t>
    </rPh>
    <phoneticPr fontId="49"/>
  </si>
  <si>
    <t>さいたま市北区奈良町103-31</t>
    <phoneticPr fontId="49"/>
  </si>
  <si>
    <t>8055</t>
    <phoneticPr fontId="49"/>
  </si>
  <si>
    <t>0827</t>
    <phoneticPr fontId="49"/>
  </si>
  <si>
    <r>
      <rPr>
        <sz val="11"/>
        <color rgb="FF000000"/>
        <rFont val="ＭＳ Ｐゴシック"/>
        <family val="3"/>
        <charset val="128"/>
      </rPr>
      <t>帯同員</t>
    </r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</si>
  <si>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</rPr>
      <t>(</t>
    </r>
    <r>
      <rPr>
        <sz val="11"/>
        <rFont val="ＭＳ Ｐゴシック"/>
        <family val="3"/>
        <charset val="128"/>
      </rPr>
      <t>連絡責任者</t>
    </r>
    <r>
      <rPr>
        <sz val="11"/>
        <color rgb="FF000000"/>
        <rFont val="Calibri"/>
        <family val="2"/>
      </rPr>
      <t>)</t>
    </r>
  </si>
  <si>
    <t>メールアドレス</t>
  </si>
  <si>
    <t>330</t>
    <phoneticPr fontId="49"/>
  </si>
  <si>
    <r>
      <rPr>
        <sz val="11"/>
        <color rgb="FF000000"/>
        <rFont val="ＭＳ Ｐゴシック"/>
        <family val="3"/>
        <charset val="128"/>
      </rPr>
      <t>住所</t>
    </r>
  </si>
  <si>
    <r>
      <rPr>
        <sz val="11"/>
        <color rgb="FF000000"/>
        <rFont val="ＭＳ Ｐゴシック"/>
        <family val="3"/>
        <charset val="128"/>
      </rPr>
      <t>電話番号</t>
    </r>
  </si>
  <si>
    <r>
      <rPr>
        <sz val="11"/>
        <color rgb="FF000000"/>
        <rFont val="ＭＳ Ｐゴシック"/>
        <family val="3"/>
        <charset val="128"/>
      </rPr>
      <t>携帯電話番号</t>
    </r>
  </si>
  <si>
    <t>選手No</t>
  </si>
  <si>
    <r>
      <rPr>
        <sz val="11"/>
        <color rgb="FF000000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</si>
  <si>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</si>
  <si>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</si>
  <si>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rgb="FF000000"/>
        <rFont val="ＭＳ Ｐゴシック"/>
        <family val="3"/>
        <charset val="128"/>
      </rPr>
      <t>学年</t>
    </r>
  </si>
  <si>
    <r>
      <rPr>
        <sz val="11"/>
        <color rgb="FF000000"/>
        <rFont val="ＭＳ Ｐゴシック"/>
        <family val="3"/>
        <charset val="128"/>
      </rPr>
      <t>学校名</t>
    </r>
  </si>
  <si>
    <r>
      <rPr>
        <sz val="11"/>
        <color rgb="FF000000"/>
        <rFont val="Calibri"/>
        <family val="2"/>
      </rPr>
      <t>JVA-MRS</t>
    </r>
    <r>
      <rPr>
        <sz val="11"/>
        <color rgb="FF000000"/>
        <rFont val="ＭＳ Ｐゴシック"/>
        <family val="3"/>
        <charset val="128"/>
      </rPr>
      <t>メンバー</t>
    </r>
    <r>
      <rPr>
        <sz val="11"/>
        <color rgb="FF000000"/>
        <rFont val="Calibri"/>
        <family val="2"/>
      </rPr>
      <t>ID</t>
    </r>
  </si>
  <si>
    <t>身長(cm)</t>
  </si>
  <si>
    <t>男女</t>
  </si>
  <si>
    <t>苗字</t>
  </si>
  <si>
    <t>名前</t>
  </si>
  <si>
    <t>購入部数</t>
  </si>
  <si>
    <t>①</t>
    <phoneticPr fontId="49"/>
  </si>
  <si>
    <t>ﾊﾗﾀﾞ</t>
    <phoneticPr fontId="49"/>
  </si>
  <si>
    <t>ｻﾅ</t>
    <phoneticPr fontId="49"/>
  </si>
  <si>
    <t>６年</t>
    <rPh sb="1" eb="2">
      <t>ネン</t>
    </rPh>
    <phoneticPr fontId="49"/>
  </si>
  <si>
    <t>女</t>
    <rPh sb="0" eb="1">
      <t>オンナ</t>
    </rPh>
    <phoneticPr fontId="49"/>
  </si>
  <si>
    <t>原田</t>
    <rPh sb="0" eb="2">
      <t>ハラダ</t>
    </rPh>
    <phoneticPr fontId="49"/>
  </si>
  <si>
    <t>早菜</t>
    <rPh sb="0" eb="2">
      <t>サナ</t>
    </rPh>
    <phoneticPr fontId="49"/>
  </si>
  <si>
    <t>ﾄﾐｻﾞﾜ</t>
    <phoneticPr fontId="49"/>
  </si>
  <si>
    <t>ﾕｳﾘ</t>
    <phoneticPr fontId="49"/>
  </si>
  <si>
    <t>さいたま市立大成小学校</t>
    <phoneticPr fontId="49"/>
  </si>
  <si>
    <t>富澤</t>
    <rPh sb="0" eb="2">
      <t>トミザワ</t>
    </rPh>
    <phoneticPr fontId="49"/>
  </si>
  <si>
    <t>悠里</t>
    <rPh sb="0" eb="2">
      <t>ユウリ</t>
    </rPh>
    <phoneticPr fontId="49"/>
  </si>
  <si>
    <t>ﾀﾆﾃﾞ</t>
    <phoneticPr fontId="49"/>
  </si>
  <si>
    <t>ﾘﾝｶ</t>
    <phoneticPr fontId="49"/>
  </si>
  <si>
    <t>さいたま市立宮原小学校</t>
    <phoneticPr fontId="49"/>
  </si>
  <si>
    <t>谷手</t>
    <rPh sb="0" eb="2">
      <t>タニデ</t>
    </rPh>
    <phoneticPr fontId="49"/>
  </si>
  <si>
    <t>凛華</t>
    <rPh sb="0" eb="2">
      <t>リンカ</t>
    </rPh>
    <phoneticPr fontId="49"/>
  </si>
  <si>
    <t>ﾅｶﾑﾗ</t>
    <phoneticPr fontId="49"/>
  </si>
  <si>
    <t>ｴﾐﾅ</t>
    <phoneticPr fontId="49"/>
  </si>
  <si>
    <t>４年</t>
    <rPh sb="1" eb="2">
      <t>ネン</t>
    </rPh>
    <phoneticPr fontId="49"/>
  </si>
  <si>
    <t>さいたま市立泰平小学校</t>
    <phoneticPr fontId="49"/>
  </si>
  <si>
    <t>中村</t>
    <rPh sb="0" eb="2">
      <t>ナカムラ</t>
    </rPh>
    <phoneticPr fontId="49"/>
  </si>
  <si>
    <t>咲奈</t>
    <rPh sb="0" eb="2">
      <t>サナ</t>
    </rPh>
    <phoneticPr fontId="49"/>
  </si>
  <si>
    <t>キャプテン</t>
  </si>
  <si>
    <t>ﾅｶﾞｻﾜ</t>
    <phoneticPr fontId="49"/>
  </si>
  <si>
    <t>ｱｵｲ</t>
    <phoneticPr fontId="49"/>
  </si>
  <si>
    <t>白岡市立篠津小学校</t>
    <phoneticPr fontId="49"/>
  </si>
  <si>
    <t>長澤</t>
    <rPh sb="0" eb="2">
      <t>ナガサワ</t>
    </rPh>
    <phoneticPr fontId="49"/>
  </si>
  <si>
    <t>葵生</t>
    <rPh sb="0" eb="1">
      <t>アオイ</t>
    </rPh>
    <rPh sb="1" eb="2">
      <t>ナマ</t>
    </rPh>
    <phoneticPr fontId="49"/>
  </si>
  <si>
    <t>ｲｼｶﾜ</t>
    <phoneticPr fontId="49"/>
  </si>
  <si>
    <t>ﾏﾘﾝ</t>
    <phoneticPr fontId="49"/>
  </si>
  <si>
    <t>石川</t>
    <rPh sb="0" eb="2">
      <t>イシカワ</t>
    </rPh>
    <phoneticPr fontId="49"/>
  </si>
  <si>
    <t>ﾊｾｶﾞﾜ</t>
    <phoneticPr fontId="49"/>
  </si>
  <si>
    <t>ｻｸﾗ</t>
    <phoneticPr fontId="49"/>
  </si>
  <si>
    <t>５年</t>
    <rPh sb="1" eb="2">
      <t>ネン</t>
    </rPh>
    <phoneticPr fontId="49"/>
  </si>
  <si>
    <t>さいたま市立植竹小学校</t>
    <phoneticPr fontId="49"/>
  </si>
  <si>
    <t>長谷川</t>
    <rPh sb="0" eb="3">
      <t>ハセガワ</t>
    </rPh>
    <phoneticPr fontId="49"/>
  </si>
  <si>
    <t>桜</t>
    <rPh sb="0" eb="1">
      <t>サクラ</t>
    </rPh>
    <phoneticPr fontId="49"/>
  </si>
  <si>
    <t>ｵｶﾀﾞ</t>
    <phoneticPr fontId="49"/>
  </si>
  <si>
    <t>草加市立川柳小学校</t>
    <phoneticPr fontId="49"/>
  </si>
  <si>
    <t>岡田</t>
    <rPh sb="0" eb="2">
      <t>オカダ</t>
    </rPh>
    <phoneticPr fontId="49"/>
  </si>
  <si>
    <t>星琉彩</t>
    <rPh sb="0" eb="1">
      <t>ホシ</t>
    </rPh>
    <rPh sb="2" eb="3">
      <t>アヤ</t>
    </rPh>
    <phoneticPr fontId="49"/>
  </si>
  <si>
    <t>ｶﾜﾑﾗ</t>
    <phoneticPr fontId="49"/>
  </si>
  <si>
    <t>さいたま市立日進北小学校</t>
    <phoneticPr fontId="49"/>
  </si>
  <si>
    <t>川村</t>
    <rPh sb="0" eb="2">
      <t>カワムラ</t>
    </rPh>
    <phoneticPr fontId="49"/>
  </si>
  <si>
    <t>咲華</t>
    <rPh sb="0" eb="1">
      <t>サ</t>
    </rPh>
    <rPh sb="1" eb="2">
      <t>ハナ</t>
    </rPh>
    <phoneticPr fontId="49"/>
  </si>
  <si>
    <t>ｴﾝﾄﾞｳ</t>
    <phoneticPr fontId="49"/>
  </si>
  <si>
    <t>ｶｲﾘ</t>
    <phoneticPr fontId="49"/>
  </si>
  <si>
    <t>さいたま市立芝原小学校</t>
    <phoneticPr fontId="49"/>
  </si>
  <si>
    <t>遠藤</t>
    <rPh sb="0" eb="2">
      <t>エンドウ</t>
    </rPh>
    <phoneticPr fontId="49"/>
  </si>
  <si>
    <t>海里</t>
    <rPh sb="0" eb="2">
      <t>カイリ</t>
    </rPh>
    <phoneticPr fontId="49"/>
  </si>
  <si>
    <t>ｲﾁﾉｾ</t>
    <phoneticPr fontId="49"/>
  </si>
  <si>
    <t>ﾅﾂｷ</t>
    <phoneticPr fontId="49"/>
  </si>
  <si>
    <t>さいたま市立大砂土小学校</t>
    <phoneticPr fontId="49"/>
  </si>
  <si>
    <t>市瀬</t>
    <rPh sb="0" eb="2">
      <t>イチノセ</t>
    </rPh>
    <phoneticPr fontId="49"/>
  </si>
  <si>
    <t>那月</t>
    <rPh sb="0" eb="2">
      <t>ナツキ</t>
    </rPh>
    <phoneticPr fontId="49"/>
  </si>
  <si>
    <t>ﾐﾔｻﾞﾜ</t>
    <phoneticPr fontId="49"/>
  </si>
  <si>
    <t>ﾕｲ</t>
    <phoneticPr fontId="49"/>
  </si>
  <si>
    <t>宮澤</t>
    <rPh sb="0" eb="2">
      <t>ミヤザワ</t>
    </rPh>
    <phoneticPr fontId="49"/>
  </si>
  <si>
    <t>優</t>
    <rPh sb="0" eb="1">
      <t>ユウ</t>
    </rPh>
    <phoneticPr fontId="49"/>
  </si>
  <si>
    <r>
      <rPr>
        <sz val="11"/>
        <rFont val="MS PGothic"/>
        <family val="3"/>
        <charset val="128"/>
      </rPr>
      <t>チーム紹介コメント</t>
    </r>
    <r>
      <rPr>
        <sz val="11"/>
        <color rgb="FF000000"/>
        <rFont val="Calibri"/>
        <family val="2"/>
      </rPr>
      <t>(120</t>
    </r>
    <r>
      <rPr>
        <sz val="11"/>
        <rFont val="ＭＳ Ｐゴシック"/>
        <family val="3"/>
        <charset val="128"/>
      </rPr>
      <t>文字以内</t>
    </r>
    <r>
      <rPr>
        <sz val="11"/>
        <color rgb="FF000000"/>
        <rFont val="Calibri"/>
        <family val="2"/>
      </rPr>
      <t>)</t>
    </r>
  </si>
  <si>
    <t>コメント文字数</t>
  </si>
  <si>
    <t>第３８回関東小学生バレーボール大会</t>
  </si>
  <si>
    <t>2022 年    月      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</si>
  <si>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</si>
  <si>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</si>
  <si>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</si>
  <si>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</si>
  <si>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</si>
  <si>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</si>
  <si>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</si>
  <si>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r>
      <rPr>
        <sz val="8"/>
        <color rgb="FF000000"/>
        <rFont val="MS Mincho"/>
      </rPr>
      <t>チームI</t>
    </r>
    <r>
      <rPr>
        <sz val="8"/>
        <color rgb="FF000000"/>
        <rFont val="ＭＳ 明朝"/>
        <family val="1"/>
        <charset val="128"/>
      </rPr>
      <t>D</t>
    </r>
  </si>
  <si>
    <t>チーム
所在地</t>
  </si>
  <si>
    <t>最寄駅</t>
  </si>
  <si>
    <t>線</t>
  </si>
  <si>
    <t>駅</t>
  </si>
  <si>
    <t>監　　　督</t>
  </si>
  <si>
    <t>コ　ー　チ</t>
  </si>
  <si>
    <t>マネージャー</t>
  </si>
  <si>
    <t>指導者講習会
受講証明書番号</t>
  </si>
  <si>
    <t>日本スポーツ協会の資格
及び登録番号</t>
  </si>
  <si>
    <r>
      <rPr>
        <sz val="8"/>
        <color rgb="FF000000"/>
        <rFont val="MS Mincho"/>
      </rPr>
      <t>チームスタッフI</t>
    </r>
    <r>
      <rPr>
        <sz val="8"/>
        <color rgb="FF000000"/>
        <rFont val="ＭＳ 明朝"/>
        <family val="1"/>
        <charset val="128"/>
      </rPr>
      <t>D</t>
    </r>
    <r>
      <rPr>
        <sz val="8"/>
        <color rgb="FF000000"/>
        <rFont val="ＭＳ 明朝"/>
        <family val="1"/>
        <charset val="128"/>
      </rPr>
      <t>登録番号</t>
    </r>
  </si>
  <si>
    <t>監　　督</t>
  </si>
  <si>
    <t>住所</t>
  </si>
  <si>
    <t>携帯
番号</t>
  </si>
  <si>
    <t>連絡
責任者</t>
  </si>
  <si>
    <t>E-mail</t>
  </si>
  <si>
    <t>選手名簿</t>
  </si>
  <si>
    <t>（キャプテンの背番号を○で囲ってください。）</t>
  </si>
  <si>
    <t>背番号</t>
  </si>
  <si>
    <t>氏　　　名</t>
  </si>
  <si>
    <t>学年</t>
  </si>
  <si>
    <t>学　校　名</t>
  </si>
  <si>
    <t>Ｉ　Ｄ　番　号</t>
  </si>
  <si>
    <t>身　長</t>
  </si>
  <si>
    <r>
      <rPr>
        <sz val="8"/>
        <color rgb="FF000000"/>
        <rFont val="ｊｓｐ明朝"/>
        <family val="3"/>
        <charset val="128"/>
      </rPr>
      <t>※</t>
    </r>
    <r>
      <rPr>
        <sz val="8"/>
        <color rgb="FF000000"/>
        <rFont val="Yu gothic"/>
        <family val="3"/>
        <charset val="128"/>
      </rPr>
      <t>関東</t>
    </r>
    <r>
      <rPr>
        <sz val="8"/>
        <color rgb="FF000000"/>
        <rFont val="ＪＳＰ明朝"/>
        <family val="3"/>
        <charset val="128"/>
      </rPr>
      <t>大会に出場するチームはこの申込書と同じ選手名で申込をする事になりますので、選手名を記入する際には充分に注意をしてください。</t>
    </r>
  </si>
  <si>
    <r>
      <rPr>
        <sz val="8"/>
        <color rgb="FFFF0000"/>
        <rFont val="ｊｓｐ明朝"/>
        <family val="3"/>
        <charset val="128"/>
      </rP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3"/>
        <charset val="128"/>
      </rPr>
      <t>し、本大会出場チームは必ず控（コピー）を持参すること。</t>
    </r>
  </si>
  <si>
    <r>
      <rPr>
        <sz val="8"/>
        <color rgb="FFFF0000"/>
        <rFont val="ｊｓｐ明朝"/>
        <family val="3"/>
        <charset val="128"/>
      </rPr>
      <t>※チーム名</t>
    </r>
    <r>
      <rPr>
        <sz val="8"/>
        <color rgb="FFFF0000"/>
        <rFont val="Yu Gothic"/>
        <family val="3"/>
        <charset val="128"/>
      </rPr>
      <t>、氏名</t>
    </r>
    <r>
      <rPr>
        <sz val="8"/>
        <color rgb="FFFF0000"/>
        <rFont val="ＪＳＰ明朝"/>
        <family val="3"/>
        <charset val="128"/>
      </rPr>
      <t>には必ずフリガナを記入してください。</t>
    </r>
  </si>
  <si>
    <r>
      <rPr>
        <sz val="8"/>
        <color rgb="FFFF0000"/>
        <rFont val="ｊｓｐ明朝"/>
        <family val="3"/>
        <charset val="128"/>
      </rPr>
      <t>※学校名は、</t>
    </r>
    <r>
      <rPr>
        <sz val="8"/>
        <color rgb="FFFF0000"/>
        <rFont val="Yu Gothic"/>
        <family val="3"/>
        <charset val="128"/>
      </rPr>
      <t>市区町村</t>
    </r>
    <r>
      <rPr>
        <sz val="8"/>
        <color rgb="FFFF0000"/>
        <rFont val="ＪＳＰ明朝"/>
        <family val="3"/>
        <charset val="128"/>
      </rPr>
      <t>から記入すること。（例：</t>
    </r>
    <r>
      <rPr>
        <sz val="8"/>
        <color rgb="FFFF0000"/>
        <rFont val="Segoe UI Symbol"/>
        <family val="2"/>
      </rPr>
      <t>○○</t>
    </r>
    <r>
      <rPr>
        <sz val="8"/>
        <color rgb="FFFF0000"/>
        <rFont val="ＪＳＰ明朝"/>
        <family val="3"/>
        <charset val="128"/>
      </rPr>
      <t>立</t>
    </r>
    <r>
      <rPr>
        <sz val="8"/>
        <color rgb="FFFF0000"/>
        <rFont val="Segoe UI Symbol"/>
        <family val="2"/>
      </rPr>
      <t>○○</t>
    </r>
    <r>
      <rPr>
        <sz val="8"/>
        <color rgb="FFFF0000"/>
        <rFont val="ＪＳＰ明朝"/>
        <family val="3"/>
        <charset val="128"/>
      </rPr>
      <t>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</si>
  <si>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</si>
  <si>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</si>
  <si>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</si>
  <si>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</si>
  <si>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</si>
  <si>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</si>
  <si>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</si>
  <si>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</si>
  <si>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</si>
  <si>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</si>
  <si>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</si>
  <si>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</si>
  <si>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</si>
  <si>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</si>
  <si>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</si>
  <si>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</si>
  <si>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</si>
  <si>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</si>
  <si>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</si>
  <si>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</si>
  <si>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</si>
  <si>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</si>
  <si>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</si>
  <si>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</si>
  <si>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</si>
  <si>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</si>
  <si>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</si>
  <si>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</si>
  <si>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</si>
  <si>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</si>
  <si>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</si>
  <si>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</si>
  <si>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</si>
  <si>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</si>
  <si>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</si>
  <si>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</si>
  <si>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</si>
  <si>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</si>
  <si>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</si>
  <si>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</si>
  <si>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</si>
  <si>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</si>
  <si>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</si>
  <si>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</si>
  <si>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</si>
  <si>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</si>
  <si>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</si>
  <si>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</si>
  <si>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</si>
  <si>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</si>
  <si>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</si>
  <si>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</si>
  <si>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</si>
  <si>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</si>
  <si>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</si>
  <si>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</si>
  <si>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</si>
  <si>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</si>
  <si>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</si>
  <si>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</si>
  <si>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</si>
  <si>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</si>
  <si>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</si>
  <si>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</si>
  <si>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</si>
  <si>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</si>
  <si>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</si>
  <si>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0851</t>
    <phoneticPr fontId="49"/>
  </si>
  <si>
    <t>埼玉県さいたま市大宮区櫛引町1-814-7</t>
    <rPh sb="0" eb="3">
      <t>サイタマケン</t>
    </rPh>
    <rPh sb="7" eb="8">
      <t>シ</t>
    </rPh>
    <rPh sb="8" eb="11">
      <t>オオミヤク</t>
    </rPh>
    <rPh sb="11" eb="13">
      <t>クシビキ</t>
    </rPh>
    <rPh sb="13" eb="14">
      <t>チョウ</t>
    </rPh>
    <phoneticPr fontId="49"/>
  </si>
  <si>
    <t>和子</t>
    <rPh sb="0" eb="2">
      <t>カズコ</t>
    </rPh>
    <phoneticPr fontId="49"/>
  </si>
  <si>
    <t>ｶｽﾞｺ</t>
    <phoneticPr fontId="49"/>
  </si>
  <si>
    <t>4434</t>
    <phoneticPr fontId="49"/>
  </si>
  <si>
    <t>8433</t>
    <phoneticPr fontId="49"/>
  </si>
  <si>
    <t>mizumizuyuuri0711@gmail.com</t>
    <phoneticPr fontId="49"/>
  </si>
  <si>
    <t>ｼｪﾘｭｱ</t>
    <phoneticPr fontId="49"/>
  </si>
  <si>
    <t>愛凛</t>
    <rPh sb="0" eb="1">
      <t>アイ</t>
    </rPh>
    <rPh sb="1" eb="2">
      <t>リン</t>
    </rPh>
    <phoneticPr fontId="49"/>
  </si>
  <si>
    <t>さいたま市立大宮別所小学校</t>
    <rPh sb="6" eb="8">
      <t>オオミヤ</t>
    </rPh>
    <phoneticPr fontId="49"/>
  </si>
  <si>
    <t>春日部市立備後小学校</t>
    <rPh sb="4" eb="5">
      <t>リツ</t>
    </rPh>
    <phoneticPr fontId="49"/>
  </si>
  <si>
    <r>
      <t>14058</t>
    </r>
    <r>
      <rPr>
        <sz val="12"/>
        <color rgb="FF000000"/>
        <rFont val="ＭＳ Ｐゴシック"/>
        <family val="2"/>
        <charset val="128"/>
      </rPr>
      <t>（</t>
    </r>
    <r>
      <rPr>
        <sz val="12"/>
        <color rgb="FF000000"/>
        <rFont val="Calibri"/>
        <family val="2"/>
      </rPr>
      <t>2</t>
    </r>
    <r>
      <rPr>
        <sz val="12"/>
        <color rgb="FF000000"/>
        <rFont val="ＭＳ Ｐゴシック"/>
        <family val="2"/>
        <charset val="128"/>
      </rPr>
      <t>次）</t>
    </r>
    <rPh sb="7" eb="8">
      <t>ジ</t>
    </rPh>
    <phoneticPr fontId="49"/>
  </si>
  <si>
    <r>
      <t>16906</t>
    </r>
    <r>
      <rPr>
        <sz val="12"/>
        <color rgb="FF000000"/>
        <rFont val="ＭＳ Ｐゴシック"/>
        <family val="2"/>
        <charset val="128"/>
      </rPr>
      <t>（</t>
    </r>
    <r>
      <rPr>
        <sz val="12"/>
        <color rgb="FF000000"/>
        <rFont val="Calibri"/>
        <family val="2"/>
      </rPr>
      <t>3</t>
    </r>
    <r>
      <rPr>
        <sz val="12"/>
        <color rgb="FF000000"/>
        <rFont val="ＭＳ Ｐゴシック"/>
        <family val="2"/>
        <charset val="128"/>
      </rPr>
      <t>次）</t>
    </r>
    <rPh sb="7" eb="8">
      <t>ジ</t>
    </rPh>
    <phoneticPr fontId="49"/>
  </si>
  <si>
    <r>
      <t>26971</t>
    </r>
    <r>
      <rPr>
        <sz val="12"/>
        <color rgb="FF000000"/>
        <rFont val="ＭＳ Ｐゴシック"/>
        <family val="2"/>
        <charset val="128"/>
      </rPr>
      <t>（</t>
    </r>
    <r>
      <rPr>
        <sz val="12"/>
        <color rgb="FF000000"/>
        <rFont val="Calibri"/>
        <family val="2"/>
      </rPr>
      <t>1</t>
    </r>
    <r>
      <rPr>
        <sz val="12"/>
        <color rgb="FF000000"/>
        <rFont val="ＭＳ Ｐゴシック"/>
        <family val="2"/>
        <charset val="128"/>
      </rPr>
      <t>次）</t>
    </r>
    <rPh sb="7" eb="8">
      <t>ジ</t>
    </rPh>
    <phoneticPr fontId="49"/>
  </si>
  <si>
    <t>創部は昭和６３年。過去には全国大会出場の経験あり。上位入賞を目指し日々練習に励んでいます。</t>
    <rPh sb="0" eb="2">
      <t>ソウブ</t>
    </rPh>
    <rPh sb="3" eb="5">
      <t>ショウワ</t>
    </rPh>
    <rPh sb="7" eb="8">
      <t>ネン</t>
    </rPh>
    <rPh sb="9" eb="11">
      <t>カコ</t>
    </rPh>
    <rPh sb="13" eb="15">
      <t>ゼンコク</t>
    </rPh>
    <rPh sb="15" eb="17">
      <t>タイカイ</t>
    </rPh>
    <rPh sb="17" eb="19">
      <t>シュツジョウ</t>
    </rPh>
    <rPh sb="20" eb="22">
      <t>ケイケン</t>
    </rPh>
    <rPh sb="25" eb="27">
      <t>ジョウイ</t>
    </rPh>
    <rPh sb="27" eb="29">
      <t>ニュウショウ</t>
    </rPh>
    <rPh sb="30" eb="32">
      <t>メザ</t>
    </rPh>
    <rPh sb="33" eb="35">
      <t>ヒビ</t>
    </rPh>
    <rPh sb="35" eb="37">
      <t>レンシュウ</t>
    </rPh>
    <rPh sb="38" eb="39">
      <t>ハゲ</t>
    </rPh>
    <phoneticPr fontId="49"/>
  </si>
  <si>
    <t>090-4434-8433</t>
    <phoneticPr fontId="49"/>
  </si>
  <si>
    <t>090</t>
    <phoneticPr fontId="4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</si>
</sst>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name val="ＭＳ Ｐゴシック"/>
      <scheme val="minor"/>
    </font>
    <font>
      <sz val="24"/>
      <color rgb="FF000000"/>
      <name val="MS PGothic"/>
      <family val="3"/>
      <charset val="128"/>
    </font>
    <font>
      <sz val="11"/>
      <color rgb="FF000000"/>
      <name val="Calibri"/>
      <family val="2"/>
    </font>
    <font>
      <sz val="11"/>
      <name val="ＭＳ Ｐゴシック"/>
      <family val="3"/>
      <charset val="128"/>
    </font>
    <font>
      <sz val="16"/>
      <color rgb="FF000000"/>
      <name val="Calibri"/>
      <family val="2"/>
    </font>
    <font>
      <sz val="1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8"/>
      <color rgb="FF000000"/>
      <name val="MS PGothic"/>
      <family val="3"/>
      <charset val="128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Ｊｓｐ明朝"/>
      <family val="3"/>
      <charset val="128"/>
    </font>
    <font>
      <sz val="10"/>
      <color rgb="FF000000"/>
      <name val="Ｊｓｐ明朝"/>
      <family val="3"/>
      <charset val="128"/>
    </font>
    <font>
      <sz val="11"/>
      <color rgb="FF000000"/>
      <name val="Ｊｓｐ明朝"/>
      <family val="3"/>
      <charset val="128"/>
    </font>
    <font>
      <sz val="8"/>
      <color rgb="FF000000"/>
      <name val="Yu gothic"/>
      <family val="3"/>
      <charset val="128"/>
    </font>
    <font>
      <sz val="10"/>
      <color rgb="FF000000"/>
      <name val="Yu gothic"/>
      <family val="3"/>
      <charset val="128"/>
    </font>
    <font>
      <sz val="16"/>
      <color rgb="FF000000"/>
      <name val="Ｊｓｐ明朝"/>
      <family val="3"/>
      <charset val="128"/>
    </font>
    <font>
      <b/>
      <sz val="22"/>
      <name val="MS Mincho"/>
    </font>
    <font>
      <sz val="11"/>
      <color rgb="FF000000"/>
      <name val="MS Mincho"/>
    </font>
    <font>
      <sz val="11"/>
      <name val="MS Mincho"/>
    </font>
    <font>
      <sz val="24"/>
      <color rgb="FF000000"/>
      <name val="MS Mincho"/>
    </font>
    <font>
      <sz val="22"/>
      <color rgb="FF000000"/>
      <name val="MS Mincho"/>
    </font>
    <font>
      <sz val="8"/>
      <color rgb="FF000000"/>
      <name val="MS Mincho"/>
    </font>
    <font>
      <sz val="20"/>
      <color rgb="FF000000"/>
      <name val="MS Mincho"/>
    </font>
    <font>
      <sz val="8"/>
      <name val="MS Mincho"/>
    </font>
    <font>
      <sz val="16"/>
      <name val="MS Mincho"/>
    </font>
    <font>
      <sz val="10"/>
      <color rgb="FF000000"/>
      <name val="MS Mincho"/>
    </font>
    <font>
      <sz val="9"/>
      <color rgb="FF000000"/>
      <name val="MS Mincho"/>
    </font>
    <font>
      <sz val="12"/>
      <color rgb="FF000000"/>
      <name val="MS Mincho"/>
    </font>
    <font>
      <sz val="10"/>
      <name val="MS Mincho"/>
    </font>
    <font>
      <sz val="6"/>
      <color rgb="FF000000"/>
      <name val="MS Mincho"/>
    </font>
    <font>
      <sz val="9"/>
      <color rgb="FF000000"/>
      <name val="Ｊｓｐ明朝"/>
      <family val="3"/>
      <charset val="128"/>
    </font>
    <font>
      <sz val="14"/>
      <color rgb="FF000000"/>
      <name val="MS Mincho"/>
    </font>
    <font>
      <sz val="8"/>
      <color rgb="FFFF0000"/>
      <name val="Ｊｓｐ明朝"/>
      <family val="3"/>
      <charset val="128"/>
    </font>
    <font>
      <b/>
      <sz val="11"/>
      <name val="MS Mincho"/>
    </font>
    <font>
      <sz val="6"/>
      <name val="MS Mincho"/>
    </font>
    <font>
      <b/>
      <sz val="12"/>
      <name val="MS Mincho"/>
    </font>
    <font>
      <sz val="12"/>
      <name val="MS Mincho"/>
    </font>
    <font>
      <sz val="24"/>
      <color rgb="FF00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8"/>
      <color rgb="FF000000"/>
      <name val="ｊｓｐ明朝"/>
      <family val="3"/>
      <charset val="128"/>
    </font>
    <font>
      <sz val="8"/>
      <color rgb="FF000000"/>
      <name val="ＪＳＰ明朝"/>
      <family val="3"/>
      <charset val="128"/>
    </font>
    <font>
      <sz val="8"/>
      <color rgb="FFFF0000"/>
      <name val="ｊｓｐ明朝"/>
      <family val="3"/>
      <charset val="128"/>
    </font>
    <font>
      <sz val="8"/>
      <color rgb="FFFF0000"/>
      <name val="MS UI Gothic"/>
      <family val="3"/>
      <charset val="128"/>
    </font>
    <font>
      <sz val="8"/>
      <color rgb="FFFF0000"/>
      <name val="Yu Gothic"/>
      <family val="3"/>
      <charset val="128"/>
    </font>
    <font>
      <sz val="8"/>
      <color rgb="FFFF0000"/>
      <name val="ＪＳＰ明朝"/>
      <family val="3"/>
      <charset val="128"/>
    </font>
    <font>
      <sz val="8"/>
      <color rgb="FFFF0000"/>
      <name val="Segoe UI Symbol"/>
      <family val="2"/>
    </font>
    <font>
      <sz val="6"/>
      <name val="ＭＳ Ｐゴシック"/>
      <family val="3"/>
      <charset val="128"/>
      <scheme val="minor"/>
    </font>
    <font>
      <sz val="16"/>
      <color rgb="FF000000"/>
      <name val="Meiryo"/>
      <charset val="128"/>
    </font>
    <font>
      <sz val="1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rgb="FF000000"/>
      <name val="MS Mincho"/>
      <family val="1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</fills>
  <borders count="1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2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3" borderId="13" xfId="0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0" fontId="10" fillId="3" borderId="34" xfId="0" applyFont="1" applyFill="1" applyBorder="1" applyAlignment="1">
      <alignment horizontal="left" vertical="center"/>
    </xf>
    <xf numFmtId="0" fontId="10" fillId="3" borderId="36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vertical="center"/>
    </xf>
    <xf numFmtId="0" fontId="2" fillId="3" borderId="37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3" borderId="4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90" xfId="0" applyFont="1" applyBorder="1" applyAlignment="1">
      <alignment horizontal="center" vertical="center"/>
    </xf>
    <xf numFmtId="0" fontId="18" fillId="0" borderId="24" xfId="0" applyFont="1" applyBorder="1" applyAlignment="1">
      <alignment vertical="center"/>
    </xf>
    <xf numFmtId="0" fontId="21" fillId="0" borderId="49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176" fontId="25" fillId="0" borderId="50" xfId="0" applyNumberFormat="1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74" xfId="0" applyFont="1" applyBorder="1" applyAlignment="1">
      <alignment vertical="center"/>
    </xf>
    <xf numFmtId="0" fontId="25" fillId="0" borderId="49" xfId="0" applyFont="1" applyBorder="1" applyAlignment="1">
      <alignment horizontal="right" vertical="center"/>
    </xf>
    <xf numFmtId="0" fontId="25" fillId="0" borderId="51" xfId="0" applyFont="1" applyBorder="1" applyAlignment="1">
      <alignment horizontal="left" vertical="center" shrinkToFit="1"/>
    </xf>
    <xf numFmtId="0" fontId="25" fillId="0" borderId="63" xfId="0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86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5" fillId="0" borderId="98" xfId="0" applyFont="1" applyBorder="1" applyAlignment="1">
      <alignment horizontal="center" vertical="center"/>
    </xf>
    <xf numFmtId="0" fontId="35" fillId="0" borderId="98" xfId="0" applyFont="1" applyBorder="1" applyAlignment="1">
      <alignment horizontal="center" vertical="center" shrinkToFit="1"/>
    </xf>
    <xf numFmtId="0" fontId="36" fillId="0" borderId="0" xfId="0" applyFont="1"/>
    <xf numFmtId="0" fontId="5" fillId="2" borderId="33" xfId="0" applyFont="1" applyFill="1" applyBorder="1" applyAlignment="1">
      <alignment vertical="center"/>
    </xf>
    <xf numFmtId="176" fontId="10" fillId="0" borderId="35" xfId="0" applyNumberFormat="1" applyFont="1" applyBorder="1" applyAlignment="1">
      <alignment vertical="center"/>
    </xf>
    <xf numFmtId="0" fontId="10" fillId="0" borderId="34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2" fillId="3" borderId="35" xfId="0" applyFont="1" applyFill="1" applyBorder="1" applyAlignment="1">
      <alignment vertical="center"/>
    </xf>
    <xf numFmtId="176" fontId="10" fillId="3" borderId="35" xfId="0" applyNumberFormat="1" applyFont="1" applyFill="1" applyBorder="1" applyAlignment="1">
      <alignment vertical="center"/>
    </xf>
    <xf numFmtId="0" fontId="10" fillId="3" borderId="52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vertical="center"/>
    </xf>
    <xf numFmtId="0" fontId="5" fillId="3" borderId="63" xfId="0" applyFont="1" applyFill="1" applyBorder="1" applyAlignment="1">
      <alignment vertical="center"/>
    </xf>
    <xf numFmtId="0" fontId="5" fillId="3" borderId="48" xfId="0" applyFont="1" applyFill="1" applyBorder="1" applyAlignment="1">
      <alignment vertical="center"/>
    </xf>
    <xf numFmtId="0" fontId="2" fillId="3" borderId="86" xfId="0" applyFont="1" applyFill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5" fillId="0" borderId="52" xfId="0" applyFont="1" applyBorder="1" applyAlignment="1">
      <alignment horizontal="left" vertical="center"/>
    </xf>
    <xf numFmtId="0" fontId="21" fillId="0" borderId="34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176" fontId="25" fillId="0" borderId="35" xfId="0" applyNumberFormat="1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41" xfId="0" applyFont="1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5" fillId="0" borderId="0" xfId="0" applyFont="1" applyAlignment="1">
      <alignment vertical="center" shrinkToFit="1"/>
    </xf>
    <xf numFmtId="0" fontId="5" fillId="2" borderId="99" xfId="0" applyFont="1" applyFill="1" applyBorder="1" applyAlignment="1">
      <alignment vertical="center" shrinkToFit="1"/>
    </xf>
    <xf numFmtId="0" fontId="5" fillId="2" borderId="100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2" fontId="5" fillId="0" borderId="0" xfId="0" applyNumberFormat="1" applyFont="1" applyAlignment="1">
      <alignment vertical="center" shrinkToFit="1"/>
    </xf>
    <xf numFmtId="2" fontId="5" fillId="0" borderId="101" xfId="0" applyNumberFormat="1" applyFont="1" applyBorder="1" applyAlignment="1">
      <alignment vertical="center" shrinkToFit="1"/>
    </xf>
    <xf numFmtId="0" fontId="5" fillId="0" borderId="102" xfId="0" applyFont="1" applyBorder="1" applyAlignment="1">
      <alignment vertical="center" shrinkToFit="1"/>
    </xf>
    <xf numFmtId="14" fontId="5" fillId="0" borderId="103" xfId="0" applyNumberFormat="1" applyFont="1" applyBorder="1" applyAlignment="1">
      <alignment vertical="center" shrinkToFit="1"/>
    </xf>
    <xf numFmtId="14" fontId="5" fillId="0" borderId="0" xfId="0" applyNumberFormat="1" applyFont="1" applyAlignment="1">
      <alignment vertical="center" shrinkToFit="1"/>
    </xf>
    <xf numFmtId="177" fontId="5" fillId="0" borderId="102" xfId="0" applyNumberFormat="1" applyFont="1" applyBorder="1" applyAlignment="1">
      <alignment vertical="center" shrinkToFit="1"/>
    </xf>
    <xf numFmtId="0" fontId="5" fillId="0" borderId="104" xfId="0" applyFont="1" applyBorder="1" applyAlignment="1">
      <alignment vertical="center" shrinkToFit="1"/>
    </xf>
    <xf numFmtId="0" fontId="5" fillId="0" borderId="98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01" xfId="0" applyFont="1" applyBorder="1" applyAlignment="1">
      <alignment vertical="center" shrinkToFit="1"/>
    </xf>
    <xf numFmtId="0" fontId="5" fillId="0" borderId="103" xfId="0" applyFont="1" applyBorder="1" applyAlignment="1">
      <alignment vertical="center" shrinkToFit="1"/>
    </xf>
    <xf numFmtId="0" fontId="5" fillId="6" borderId="104" xfId="0" applyFont="1" applyFill="1" applyBorder="1" applyAlignment="1">
      <alignment vertical="center" shrinkToFit="1"/>
    </xf>
    <xf numFmtId="0" fontId="5" fillId="6" borderId="98" xfId="0" applyFont="1" applyFill="1" applyBorder="1" applyAlignment="1">
      <alignment vertical="center" shrinkToFit="1"/>
    </xf>
    <xf numFmtId="0" fontId="5" fillId="0" borderId="105" xfId="0" applyFont="1" applyBorder="1" applyAlignment="1">
      <alignment vertical="center" shrinkToFit="1"/>
    </xf>
    <xf numFmtId="0" fontId="5" fillId="0" borderId="63" xfId="0" applyFont="1" applyBorder="1" applyAlignment="1">
      <alignment vertical="center" shrinkToFit="1"/>
    </xf>
    <xf numFmtId="0" fontId="5" fillId="2" borderId="106" xfId="0" applyFont="1" applyFill="1" applyBorder="1" applyAlignment="1">
      <alignment vertical="center" shrinkToFit="1"/>
    </xf>
    <xf numFmtId="0" fontId="5" fillId="0" borderId="107" xfId="0" applyFont="1" applyBorder="1" applyAlignment="1">
      <alignment vertical="center" shrinkToFit="1"/>
    </xf>
    <xf numFmtId="0" fontId="5" fillId="2" borderId="108" xfId="0" applyFont="1" applyFill="1" applyBorder="1" applyAlignment="1">
      <alignment vertical="center" shrinkToFit="1"/>
    </xf>
    <xf numFmtId="0" fontId="5" fillId="2" borderId="109" xfId="0" applyFont="1" applyFill="1" applyBorder="1" applyAlignment="1">
      <alignment vertical="center" shrinkToFit="1"/>
    </xf>
    <xf numFmtId="0" fontId="10" fillId="2" borderId="53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5" fillId="6" borderId="70" xfId="0" applyFont="1" applyFill="1" applyBorder="1" applyAlignment="1">
      <alignment horizontal="center" vertical="center"/>
    </xf>
    <xf numFmtId="0" fontId="3" fillId="0" borderId="71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9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49" fontId="5" fillId="0" borderId="70" xfId="0" applyNumberFormat="1" applyFont="1" applyBorder="1" applyAlignment="1">
      <alignment horizontal="left" vertical="top" wrapText="1"/>
    </xf>
    <xf numFmtId="0" fontId="5" fillId="2" borderId="53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9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9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0" fontId="39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vertical="center"/>
    </xf>
    <xf numFmtId="0" fontId="2" fillId="2" borderId="55" xfId="0" applyFont="1" applyFill="1" applyBorder="1" applyAlignment="1">
      <alignment horizontal="center" vertical="center"/>
    </xf>
    <xf numFmtId="0" fontId="3" fillId="0" borderId="108" xfId="0" applyFont="1" applyBorder="1" applyAlignment="1">
      <alignment vertical="center"/>
    </xf>
    <xf numFmtId="0" fontId="2" fillId="0" borderId="56" xfId="0" applyFont="1" applyBorder="1" applyAlignment="1">
      <alignment horizontal="center" vertical="center"/>
    </xf>
    <xf numFmtId="0" fontId="3" fillId="0" borderId="109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vertical="center"/>
    </xf>
    <xf numFmtId="0" fontId="2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2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vertical="center"/>
    </xf>
    <xf numFmtId="0" fontId="53" fillId="0" borderId="2" xfId="0" applyFont="1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7" fillId="5" borderId="34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50" fillId="0" borderId="10" xfId="0" applyFont="1" applyBorder="1" applyAlignment="1">
      <alignment horizontal="center" vertical="center" shrinkToFit="1"/>
    </xf>
    <xf numFmtId="0" fontId="3" fillId="0" borderId="52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vertical="center"/>
    </xf>
    <xf numFmtId="0" fontId="5" fillId="2" borderId="14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56" fillId="0" borderId="5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 shrinkToFit="1"/>
    </xf>
    <xf numFmtId="49" fontId="7" fillId="0" borderId="35" xfId="0" applyNumberFormat="1" applyFont="1" applyBorder="1" applyAlignment="1">
      <alignment horizontal="right" vertical="center"/>
    </xf>
    <xf numFmtId="49" fontId="7" fillId="0" borderId="35" xfId="0" applyNumberFormat="1" applyFont="1" applyBorder="1" applyAlignment="1">
      <alignment horizontal="left" vertical="center"/>
    </xf>
    <xf numFmtId="0" fontId="51" fillId="0" borderId="34" xfId="0" quotePrefix="1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5" fillId="2" borderId="43" xfId="0" applyFont="1" applyFill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2" fillId="2" borderId="58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2" fillId="3" borderId="32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54" fillId="0" borderId="34" xfId="1" applyBorder="1" applyAlignment="1">
      <alignment horizontal="center" vertical="center"/>
    </xf>
    <xf numFmtId="0" fontId="51" fillId="0" borderId="35" xfId="0" quotePrefix="1" applyFont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5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6" fillId="2" borderId="49" xfId="0" applyFont="1" applyFill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10" fillId="3" borderId="35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52" xfId="0" applyNumberFormat="1" applyFont="1" applyFill="1" applyBorder="1" applyAlignment="1">
      <alignment horizontal="center" vertical="center"/>
    </xf>
    <xf numFmtId="49" fontId="10" fillId="3" borderId="35" xfId="0" applyNumberFormat="1" applyFont="1" applyFill="1" applyBorder="1" applyAlignment="1">
      <alignment horizontal="center" vertical="center"/>
    </xf>
    <xf numFmtId="49" fontId="13" fillId="0" borderId="35" xfId="0" applyNumberFormat="1" applyFont="1" applyBorder="1" applyAlignment="1">
      <alignment horizontal="left" vertical="center"/>
    </xf>
    <xf numFmtId="180" fontId="31" fillId="0" borderId="49" xfId="0" applyNumberFormat="1" applyFont="1" applyBorder="1" applyAlignment="1">
      <alignment horizontal="center" vertical="center"/>
    </xf>
    <xf numFmtId="180" fontId="31" fillId="0" borderId="34" xfId="0" applyNumberFormat="1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3" fillId="0" borderId="95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3" fillId="0" borderId="74" xfId="0" applyFont="1" applyBorder="1" applyAlignment="1">
      <alignment vertical="center"/>
    </xf>
    <xf numFmtId="0" fontId="25" fillId="0" borderId="5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shrinkToFit="1"/>
    </xf>
    <xf numFmtId="0" fontId="26" fillId="0" borderId="82" xfId="0" applyFont="1" applyBorder="1" applyAlignment="1">
      <alignment horizontal="center" vertical="center" shrinkToFit="1"/>
    </xf>
    <xf numFmtId="0" fontId="3" fillId="0" borderId="83" xfId="0" applyFont="1" applyBorder="1" applyAlignment="1">
      <alignment vertical="center"/>
    </xf>
    <xf numFmtId="0" fontId="3" fillId="0" borderId="97" xfId="0" applyFont="1" applyBorder="1" applyAlignment="1">
      <alignment vertical="center"/>
    </xf>
    <xf numFmtId="179" fontId="31" fillId="0" borderId="34" xfId="0" applyNumberFormat="1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shrinkToFit="1"/>
    </xf>
    <xf numFmtId="0" fontId="27" fillId="0" borderId="49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shrinkToFit="1"/>
    </xf>
    <xf numFmtId="0" fontId="3" fillId="0" borderId="76" xfId="0" applyFont="1" applyBorder="1" applyAlignment="1">
      <alignment vertical="center"/>
    </xf>
    <xf numFmtId="0" fontId="3" fillId="0" borderId="77" xfId="0" applyFont="1" applyBorder="1" applyAlignment="1">
      <alignment vertical="center"/>
    </xf>
    <xf numFmtId="0" fontId="21" fillId="0" borderId="73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179" fontId="31" fillId="0" borderId="49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17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vertical="center"/>
    </xf>
    <xf numFmtId="0" fontId="3" fillId="0" borderId="93" xfId="0" applyFont="1" applyBorder="1" applyAlignment="1">
      <alignment vertical="center"/>
    </xf>
    <xf numFmtId="0" fontId="25" fillId="0" borderId="91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178" fontId="17" fillId="0" borderId="49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178" fontId="17" fillId="0" borderId="34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shrinkToFit="1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5" fillId="0" borderId="34" xfId="0" applyFont="1" applyBorder="1" applyAlignment="1">
      <alignment horizontal="left" vertical="center"/>
    </xf>
    <xf numFmtId="0" fontId="3" fillId="0" borderId="94" xfId="0" applyFont="1" applyBorder="1" applyAlignment="1">
      <alignment vertical="center"/>
    </xf>
    <xf numFmtId="0" fontId="21" fillId="0" borderId="4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7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5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21" fillId="0" borderId="51" xfId="0" applyFont="1" applyBorder="1" applyAlignment="1">
      <alignment horizontal="center" vertical="center"/>
    </xf>
    <xf numFmtId="0" fontId="3" fillId="0" borderId="86" xfId="0" applyFont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vertical="center"/>
    </xf>
    <xf numFmtId="0" fontId="3" fillId="0" borderId="81" xfId="0" applyFont="1" applyBorder="1" applyAlignment="1">
      <alignment vertical="center"/>
    </xf>
    <xf numFmtId="0" fontId="25" fillId="0" borderId="82" xfId="0" applyFont="1" applyBorder="1" applyAlignment="1">
      <alignment horizontal="center" vertical="center"/>
    </xf>
    <xf numFmtId="0" fontId="3" fillId="0" borderId="84" xfId="0" applyFont="1" applyBorder="1" applyAlignment="1">
      <alignment vertical="center"/>
    </xf>
    <xf numFmtId="0" fontId="25" fillId="0" borderId="63" xfId="0" applyFont="1" applyBorder="1" applyAlignment="1">
      <alignment horizontal="center" vertical="center"/>
    </xf>
    <xf numFmtId="0" fontId="5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vertical="center"/>
    </xf>
    <xf numFmtId="0" fontId="21" fillId="0" borderId="75" xfId="0" applyFont="1" applyBorder="1" applyAlignment="1">
      <alignment horizontal="center" vertical="center" shrinkToFit="1"/>
    </xf>
    <xf numFmtId="0" fontId="25" fillId="0" borderId="78" xfId="0" applyFont="1" applyBorder="1" applyAlignment="1">
      <alignment horizontal="center" vertical="center" wrapText="1"/>
    </xf>
    <xf numFmtId="0" fontId="3" fillId="0" borderId="85" xfId="0" applyFont="1" applyBorder="1" applyAlignment="1">
      <alignment vertical="center"/>
    </xf>
    <xf numFmtId="0" fontId="3" fillId="0" borderId="87" xfId="0" applyFont="1" applyBorder="1" applyAlignment="1">
      <alignment vertical="center"/>
    </xf>
    <xf numFmtId="0" fontId="23" fillId="0" borderId="56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 shrinkToFit="1"/>
    </xf>
    <xf numFmtId="0" fontId="33" fillId="0" borderId="56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2" borderId="5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96" xfId="0" applyFont="1" applyBorder="1" applyAlignment="1">
      <alignment horizontal="left" vertical="top" shrinkToFit="1"/>
    </xf>
  </cellXfs>
  <cellStyles count="2">
    <cellStyle name="ハイパーリンク" xfId="1" builtinId="8"/>
    <cellStyle name="標準" xfId="0" builtinId="0"/>
  </cellStyles>
  <dxfs count="3">
    <dxf>
      <font>
        <color auto="1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26</xdr:row>
      <xdr:rowOff>114300</xdr:rowOff>
    </xdr:from>
    <xdr:ext cx="1047750" cy="581025"/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lvl="0" algn="l" rtl="0">
            <a:defRPr sz="1000"/>
          </a:pPr>
          <a:r>
            <a:rPr lang="ja-JP" altLang="en-US" sz="1100" b="1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 fLocksWithSheet="0"/>
  </xdr:oneCellAnchor>
  <xdr:oneCellAnchor>
    <xdr:from>
      <xdr:col>23</xdr:col>
      <xdr:colOff>114300</xdr:colOff>
      <xdr:row>34</xdr:row>
      <xdr:rowOff>104775</xdr:rowOff>
    </xdr:from>
    <xdr:ext cx="2190750" cy="1038225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>
            <a:solidFill>
              <a:srgbClr val="0000FF"/>
            </a:solidFill>
            <a:latin typeface="ＭＳ Ｐゴシック"/>
            <a:ea typeface="ＭＳ Ｐゴシック"/>
          </a:endParaRPr>
        </a:p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>
            <a:solidFill>
              <a:srgbClr val="0000FF"/>
            </a:solidFill>
            <a:latin typeface="ＭＳ Ｐゴシック"/>
            <a:ea typeface="ＭＳ Ｐゴシック"/>
          </a:endParaRPr>
        </a:p>
        <a:p>
          <a:pPr lvl="0" algn="l" rtl="0">
            <a:defRPr sz="1000"/>
          </a:pPr>
          <a:r>
            <a:rPr lang="ja-JP" altLang="en-US" sz="1100" b="0" i="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 fLocksWithSheet="0"/>
  </xdr:oneCellAnchor>
  <xdr:oneCellAnchor>
    <xdr:from>
      <xdr:col>3</xdr:col>
      <xdr:colOff>447675</xdr:colOff>
      <xdr:row>20</xdr:row>
      <xdr:rowOff>104775</xdr:rowOff>
    </xdr:from>
    <xdr:ext cx="171450" cy="180975"/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  <xdr:oneCellAnchor>
    <xdr:from>
      <xdr:col>5</xdr:col>
      <xdr:colOff>447675</xdr:colOff>
      <xdr:row>20</xdr:row>
      <xdr:rowOff>104775</xdr:rowOff>
    </xdr:from>
    <xdr:ext cx="161925" cy="180975"/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defRPr sz="1000"/>
          </a:pPr>
          <a:r>
            <a:rPr lang="en-US" altLang="ja-JP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161925</xdr:rowOff>
    </xdr:from>
    <xdr:ext cx="5105400" cy="4200525"/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lvl="0" algn="l" rtl="0">
            <a:defRPr sz="1000"/>
          </a:pPr>
          <a:endParaRPr lang="ja-JP" altLang="en-US" sz="1600" b="0" i="0" u="none" strike="noStrike">
            <a:solidFill>
              <a:srgbClr val="000000"/>
            </a:solidFill>
            <a:latin typeface="Calibri"/>
          </a:endParaRPr>
        </a:p>
        <a:p>
          <a:pPr lvl="0" algn="l" rtl="0">
            <a:defRPr sz="1000"/>
          </a:pPr>
          <a:r>
            <a:rPr lang="ja-JP" altLang="en-US" sz="3600" b="1" i="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lvl="0" algn="l" rtl="0">
            <a:defRPr sz="1000"/>
          </a:pPr>
          <a:endParaRPr lang="ja-JP" altLang="en-US" sz="3600" b="1" i="0" u="none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lvl="0" algn="l" rtl="0">
            <a:defRPr sz="1000"/>
          </a:pPr>
          <a:r>
            <a:rPr lang="ja-JP" altLang="en-US" sz="3600" b="1" i="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zumizuyuuri071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66"/>
    <pageSetUpPr fitToPage="1"/>
  </sheetPr>
  <dimension ref="A1:BD100"/>
  <sheetViews>
    <sheetView showGridLines="0" tabSelected="1" workbookViewId="0">
      <selection activeCell="AV15" sqref="AV15"/>
    </sheetView>
  </sheetViews>
  <sheetFormatPr defaultColWidth="14.375" defaultRowHeight="15" customHeight="1"/>
  <cols>
    <col min="1" max="2" width="6.125" customWidth="1"/>
    <col min="3" max="6" width="7.375" customWidth="1"/>
    <col min="7" max="15" width="6.125" customWidth="1"/>
    <col min="16" max="45" width="1.625" customWidth="1"/>
    <col min="46" max="46" width="5.875" customWidth="1"/>
    <col min="47" max="47" width="20.125" customWidth="1"/>
    <col min="48" max="48" width="9.25" customWidth="1"/>
    <col min="49" max="49" width="12" customWidth="1"/>
    <col min="50" max="50" width="12.125" customWidth="1"/>
    <col min="51" max="51" width="11.375" customWidth="1"/>
    <col min="52" max="52" width="6.625" customWidth="1"/>
    <col min="53" max="56" width="9" customWidth="1"/>
  </cols>
  <sheetData>
    <row r="1" spans="1:56" ht="28.5">
      <c r="A1" s="155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4.25" customHeight="1">
      <c r="A2" s="143" t="s">
        <v>1</v>
      </c>
      <c r="B2" s="144"/>
      <c r="C2" s="145" t="s">
        <v>2</v>
      </c>
      <c r="D2" s="146"/>
      <c r="E2" s="146"/>
      <c r="F2" s="146"/>
      <c r="G2" s="146"/>
      <c r="H2" s="146"/>
      <c r="I2" s="147"/>
      <c r="J2" s="174" t="s">
        <v>3</v>
      </c>
      <c r="K2" s="95"/>
      <c r="L2" s="95"/>
      <c r="M2" s="95"/>
      <c r="N2" s="95"/>
      <c r="O2" s="175"/>
      <c r="P2" s="174" t="s">
        <v>4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174" t="s">
        <v>5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2"/>
      <c r="AU2" s="1"/>
      <c r="AV2" s="3" t="s">
        <v>6</v>
      </c>
      <c r="AW2" t="s">
        <v>7</v>
      </c>
      <c r="AX2" t="s">
        <v>8</v>
      </c>
      <c r="AY2" t="s">
        <v>9</v>
      </c>
      <c r="AZ2" s="3" t="s">
        <v>10</v>
      </c>
      <c r="BA2" t="s">
        <v>11</v>
      </c>
      <c r="BB2" t="s">
        <v>12</v>
      </c>
      <c r="BC2" s="3" t="s">
        <v>13</v>
      </c>
      <c r="BD2" s="3" t="s">
        <v>14</v>
      </c>
    </row>
    <row r="3" spans="1:56" ht="24" customHeight="1">
      <c r="A3" s="148" t="s">
        <v>15</v>
      </c>
      <c r="B3" s="115"/>
      <c r="C3" s="166" t="s">
        <v>16</v>
      </c>
      <c r="D3" s="167"/>
      <c r="E3" s="167"/>
      <c r="F3" s="167"/>
      <c r="G3" s="167"/>
      <c r="H3" s="167"/>
      <c r="I3" s="168"/>
      <c r="J3" s="163" t="s">
        <v>17</v>
      </c>
      <c r="K3" s="114"/>
      <c r="L3" s="114"/>
      <c r="M3" s="114"/>
      <c r="N3" s="114"/>
      <c r="O3" s="115"/>
      <c r="P3" s="181" t="s">
        <v>18</v>
      </c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76" t="s">
        <v>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4"/>
      <c r="AU3" s="1"/>
      <c r="AV3" s="3" t="s">
        <v>17</v>
      </c>
      <c r="AW3" t="s">
        <v>7</v>
      </c>
      <c r="AX3" t="s">
        <v>8</v>
      </c>
      <c r="AY3" t="s">
        <v>9</v>
      </c>
      <c r="AZ3" s="3" t="s">
        <v>10</v>
      </c>
      <c r="BA3" t="s">
        <v>11</v>
      </c>
      <c r="BB3" t="s">
        <v>12</v>
      </c>
      <c r="BC3" s="3" t="s">
        <v>13</v>
      </c>
      <c r="BD3" s="3" t="s">
        <v>14</v>
      </c>
    </row>
    <row r="4" spans="1:56" ht="19.5" customHeight="1">
      <c r="A4" s="171" t="s">
        <v>19</v>
      </c>
      <c r="B4" s="122"/>
      <c r="C4" s="164">
        <v>431297080</v>
      </c>
      <c r="D4" s="165"/>
      <c r="E4" s="165"/>
      <c r="F4" s="165"/>
      <c r="G4" s="165"/>
      <c r="H4" s="165"/>
      <c r="I4" s="122"/>
      <c r="J4" s="169" t="s">
        <v>20</v>
      </c>
      <c r="K4" s="161"/>
      <c r="L4" s="161"/>
      <c r="M4" s="161"/>
      <c r="N4" s="161"/>
      <c r="O4" s="170"/>
      <c r="P4" s="160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4"/>
      <c r="AU4" s="1"/>
      <c r="AV4" s="3" t="s">
        <v>21</v>
      </c>
      <c r="AW4" t="s">
        <v>7</v>
      </c>
      <c r="AX4" t="s">
        <v>8</v>
      </c>
      <c r="AY4" t="s">
        <v>9</v>
      </c>
      <c r="AZ4" s="3" t="s">
        <v>10</v>
      </c>
      <c r="BA4" t="s">
        <v>11</v>
      </c>
      <c r="BB4" t="s">
        <v>12</v>
      </c>
      <c r="BC4" s="3" t="s">
        <v>13</v>
      </c>
      <c r="BD4" s="3" t="s">
        <v>14</v>
      </c>
    </row>
    <row r="5" spans="1:56" ht="19.5" customHeight="1">
      <c r="A5" s="172" t="s">
        <v>22</v>
      </c>
      <c r="B5" s="142"/>
      <c r="C5" s="177"/>
      <c r="D5" s="114"/>
      <c r="E5" s="114"/>
      <c r="F5" s="114"/>
      <c r="G5" s="114"/>
      <c r="H5" s="114"/>
      <c r="I5" s="115"/>
      <c r="J5" s="179">
        <v>110102</v>
      </c>
      <c r="K5" s="180"/>
      <c r="L5" s="180"/>
      <c r="M5" s="180"/>
      <c r="N5" s="180"/>
      <c r="O5" s="180"/>
      <c r="P5" s="178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70"/>
      <c r="AE5" s="162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4"/>
      <c r="AU5" s="1"/>
      <c r="AV5" s="3"/>
      <c r="AX5" s="1"/>
      <c r="AY5" s="1"/>
      <c r="AZ5" s="1"/>
      <c r="BA5" s="1"/>
      <c r="BB5" s="1"/>
      <c r="BC5" s="1"/>
      <c r="BD5" s="1"/>
    </row>
    <row r="6" spans="1:56" ht="22.5" customHeight="1">
      <c r="A6" s="149" t="s">
        <v>23</v>
      </c>
      <c r="B6" s="103"/>
      <c r="C6" s="185" t="s">
        <v>24</v>
      </c>
      <c r="D6" s="186"/>
      <c r="E6" s="187" t="s">
        <v>25</v>
      </c>
      <c r="F6" s="170"/>
      <c r="G6" s="183" t="s">
        <v>26</v>
      </c>
      <c r="H6" s="161"/>
      <c r="I6" s="170"/>
      <c r="J6" s="183" t="s">
        <v>27</v>
      </c>
      <c r="K6" s="161"/>
      <c r="L6" s="170"/>
      <c r="M6" s="183" t="s">
        <v>28</v>
      </c>
      <c r="N6" s="161"/>
      <c r="O6" s="170"/>
      <c r="P6" s="184" t="s">
        <v>29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59" t="s">
        <v>30</v>
      </c>
      <c r="AL6" s="109"/>
      <c r="AM6" s="109"/>
      <c r="AN6" s="109"/>
      <c r="AO6" s="109"/>
      <c r="AP6" s="109"/>
      <c r="AQ6" s="109"/>
      <c r="AR6" s="109"/>
      <c r="AS6" s="103"/>
      <c r="AT6" s="45" t="s">
        <v>31</v>
      </c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3.5" customHeight="1">
      <c r="A7" s="173"/>
      <c r="B7" s="105"/>
      <c r="C7" s="119" t="s">
        <v>32</v>
      </c>
      <c r="D7" s="120"/>
      <c r="E7" s="121" t="s">
        <v>33</v>
      </c>
      <c r="F7" s="122"/>
      <c r="G7" s="157">
        <v>512466820</v>
      </c>
      <c r="H7" s="109"/>
      <c r="I7" s="103"/>
      <c r="J7" s="157" t="s">
        <v>261</v>
      </c>
      <c r="K7" s="109"/>
      <c r="L7" s="103"/>
      <c r="M7" s="157">
        <v>224760</v>
      </c>
      <c r="N7" s="109"/>
      <c r="O7" s="103"/>
      <c r="P7" s="156" t="s">
        <v>34</v>
      </c>
      <c r="Q7" s="109"/>
      <c r="R7" s="188" t="s">
        <v>35</v>
      </c>
      <c r="S7" s="109"/>
      <c r="T7" s="109"/>
      <c r="U7" s="109"/>
      <c r="V7" s="46" t="s">
        <v>36</v>
      </c>
      <c r="W7" s="189" t="s">
        <v>37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47" t="s">
        <v>38</v>
      </c>
      <c r="AL7" s="182" t="s">
        <v>39</v>
      </c>
      <c r="AM7" s="109"/>
      <c r="AN7" s="109"/>
      <c r="AO7" s="109"/>
      <c r="AP7" s="109"/>
      <c r="AQ7" s="109"/>
      <c r="AR7" s="109"/>
      <c r="AS7" s="48" t="s">
        <v>40</v>
      </c>
      <c r="AT7" s="195">
        <v>58</v>
      </c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8" customHeight="1">
      <c r="A8" s="150"/>
      <c r="B8" s="115"/>
      <c r="C8" s="153" t="s">
        <v>41</v>
      </c>
      <c r="D8" s="140"/>
      <c r="E8" s="199" t="s">
        <v>42</v>
      </c>
      <c r="F8" s="142"/>
      <c r="G8" s="113"/>
      <c r="H8" s="114"/>
      <c r="I8" s="115"/>
      <c r="J8" s="113"/>
      <c r="K8" s="114"/>
      <c r="L8" s="115"/>
      <c r="M8" s="113"/>
      <c r="N8" s="114"/>
      <c r="O8" s="115"/>
      <c r="P8" s="203" t="s">
        <v>43</v>
      </c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204" t="s">
        <v>44</v>
      </c>
      <c r="AL8" s="114"/>
      <c r="AM8" s="114"/>
      <c r="AN8" s="114"/>
      <c r="AO8" s="49" t="s">
        <v>36</v>
      </c>
      <c r="AP8" s="158" t="s">
        <v>45</v>
      </c>
      <c r="AQ8" s="114"/>
      <c r="AR8" s="114"/>
      <c r="AS8" s="115"/>
      <c r="AT8" s="116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4.25" customHeight="1">
      <c r="A9" s="149" t="s">
        <v>46</v>
      </c>
      <c r="B9" s="103"/>
      <c r="C9" s="119" t="s">
        <v>47</v>
      </c>
      <c r="D9" s="120"/>
      <c r="E9" s="121" t="s">
        <v>48</v>
      </c>
      <c r="F9" s="122"/>
      <c r="G9" s="157">
        <v>512472927</v>
      </c>
      <c r="H9" s="109"/>
      <c r="I9" s="103"/>
      <c r="J9" s="157" t="s">
        <v>262</v>
      </c>
      <c r="K9" s="109"/>
      <c r="L9" s="103"/>
      <c r="M9" s="157">
        <v>334837</v>
      </c>
      <c r="N9" s="109"/>
      <c r="O9" s="103"/>
      <c r="P9" s="156" t="s">
        <v>34</v>
      </c>
      <c r="Q9" s="109"/>
      <c r="R9" s="188" t="s">
        <v>49</v>
      </c>
      <c r="S9" s="109"/>
      <c r="T9" s="109"/>
      <c r="U9" s="109"/>
      <c r="V9" s="46" t="s">
        <v>36</v>
      </c>
      <c r="W9" s="189" t="s">
        <v>50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3"/>
      <c r="AK9" s="47" t="s">
        <v>38</v>
      </c>
      <c r="AL9" s="182" t="s">
        <v>39</v>
      </c>
      <c r="AM9" s="109"/>
      <c r="AN9" s="109"/>
      <c r="AO9" s="109"/>
      <c r="AP9" s="109"/>
      <c r="AQ9" s="109"/>
      <c r="AR9" s="109"/>
      <c r="AS9" s="48" t="s">
        <v>40</v>
      </c>
      <c r="AT9" s="196">
        <v>57</v>
      </c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18" customHeight="1">
      <c r="A10" s="150"/>
      <c r="B10" s="115"/>
      <c r="C10" s="153" t="s">
        <v>51</v>
      </c>
      <c r="D10" s="140"/>
      <c r="E10" s="199" t="s">
        <v>52</v>
      </c>
      <c r="F10" s="142"/>
      <c r="G10" s="113"/>
      <c r="H10" s="114"/>
      <c r="I10" s="115"/>
      <c r="J10" s="113"/>
      <c r="K10" s="114"/>
      <c r="L10" s="115"/>
      <c r="M10" s="113"/>
      <c r="N10" s="114"/>
      <c r="O10" s="115"/>
      <c r="P10" s="203" t="s">
        <v>53</v>
      </c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5"/>
      <c r="AK10" s="204" t="s">
        <v>54</v>
      </c>
      <c r="AL10" s="114"/>
      <c r="AM10" s="114"/>
      <c r="AN10" s="114"/>
      <c r="AO10" s="49" t="s">
        <v>36</v>
      </c>
      <c r="AP10" s="158" t="s">
        <v>55</v>
      </c>
      <c r="AQ10" s="114"/>
      <c r="AR10" s="114"/>
      <c r="AS10" s="115"/>
      <c r="AT10" s="197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14.25" customHeight="1">
      <c r="A11" s="149" t="s">
        <v>56</v>
      </c>
      <c r="B11" s="103"/>
      <c r="C11" s="119" t="s">
        <v>57</v>
      </c>
      <c r="D11" s="120"/>
      <c r="E11" s="121" t="s">
        <v>58</v>
      </c>
      <c r="F11" s="122"/>
      <c r="G11" s="157">
        <v>512471154</v>
      </c>
      <c r="H11" s="109"/>
      <c r="I11" s="103"/>
      <c r="J11" s="157" t="s">
        <v>263</v>
      </c>
      <c r="K11" s="109"/>
      <c r="L11" s="103"/>
      <c r="M11" s="157"/>
      <c r="N11" s="109"/>
      <c r="O11" s="103"/>
      <c r="P11" s="156" t="s">
        <v>34</v>
      </c>
      <c r="Q11" s="109"/>
      <c r="R11" s="188" t="s">
        <v>49</v>
      </c>
      <c r="S11" s="109"/>
      <c r="T11" s="109"/>
      <c r="U11" s="109"/>
      <c r="V11" s="46" t="s">
        <v>36</v>
      </c>
      <c r="W11" s="189" t="s">
        <v>59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3"/>
      <c r="AK11" s="47" t="s">
        <v>38</v>
      </c>
      <c r="AL11" s="182" t="s">
        <v>39</v>
      </c>
      <c r="AM11" s="109"/>
      <c r="AN11" s="109"/>
      <c r="AO11" s="109"/>
      <c r="AP11" s="109"/>
      <c r="AQ11" s="109"/>
      <c r="AR11" s="109"/>
      <c r="AS11" s="48" t="s">
        <v>40</v>
      </c>
      <c r="AT11" s="196">
        <v>47</v>
      </c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18" customHeight="1">
      <c r="A12" s="150"/>
      <c r="B12" s="115"/>
      <c r="C12" s="153" t="s">
        <v>60</v>
      </c>
      <c r="D12" s="140"/>
      <c r="E12" s="199" t="s">
        <v>61</v>
      </c>
      <c r="F12" s="142"/>
      <c r="G12" s="113"/>
      <c r="H12" s="114"/>
      <c r="I12" s="115"/>
      <c r="J12" s="113"/>
      <c r="K12" s="114"/>
      <c r="L12" s="115"/>
      <c r="M12" s="113"/>
      <c r="N12" s="114"/>
      <c r="O12" s="115"/>
      <c r="P12" s="203" t="s">
        <v>62</v>
      </c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5"/>
      <c r="AK12" s="204" t="s">
        <v>63</v>
      </c>
      <c r="AL12" s="114"/>
      <c r="AM12" s="114"/>
      <c r="AN12" s="114"/>
      <c r="AO12" s="49" t="s">
        <v>36</v>
      </c>
      <c r="AP12" s="158" t="s">
        <v>64</v>
      </c>
      <c r="AQ12" s="114"/>
      <c r="AR12" s="114"/>
      <c r="AS12" s="115"/>
      <c r="AT12" s="197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15" customHeight="1">
      <c r="A13" s="149" t="s">
        <v>65</v>
      </c>
      <c r="B13" s="103"/>
      <c r="C13" s="210"/>
      <c r="D13" s="120"/>
      <c r="E13" s="201"/>
      <c r="F13" s="122"/>
      <c r="G13" s="200"/>
      <c r="H13" s="109"/>
      <c r="I13" s="109"/>
      <c r="J13" s="109"/>
      <c r="K13" s="109"/>
      <c r="L13" s="109"/>
      <c r="M13" s="109"/>
      <c r="N13" s="109"/>
      <c r="O13" s="103"/>
      <c r="P13" s="5"/>
      <c r="Q13" s="50"/>
      <c r="R13" s="227"/>
      <c r="S13" s="109"/>
      <c r="T13" s="109"/>
      <c r="U13" s="109"/>
      <c r="V13" s="51"/>
      <c r="W13" s="227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3"/>
      <c r="AK13" s="6"/>
      <c r="AL13" s="231"/>
      <c r="AM13" s="109"/>
      <c r="AN13" s="109"/>
      <c r="AO13" s="109"/>
      <c r="AP13" s="109"/>
      <c r="AQ13" s="109"/>
      <c r="AR13" s="109"/>
      <c r="AS13" s="7"/>
      <c r="AT13" s="198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56" ht="18" customHeight="1">
      <c r="A14" s="150"/>
      <c r="B14" s="115"/>
      <c r="C14" s="209"/>
      <c r="D14" s="140"/>
      <c r="E14" s="202"/>
      <c r="F14" s="142"/>
      <c r="G14" s="113"/>
      <c r="H14" s="114"/>
      <c r="I14" s="114"/>
      <c r="J14" s="114"/>
      <c r="K14" s="114"/>
      <c r="L14" s="114"/>
      <c r="M14" s="114"/>
      <c r="N14" s="114"/>
      <c r="O14" s="115"/>
      <c r="P14" s="228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105"/>
      <c r="AK14" s="229"/>
      <c r="AL14" s="114"/>
      <c r="AM14" s="114"/>
      <c r="AN14" s="114"/>
      <c r="AO14" s="52"/>
      <c r="AP14" s="230"/>
      <c r="AQ14" s="114"/>
      <c r="AR14" s="114"/>
      <c r="AS14" s="115"/>
      <c r="AT14" s="197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6" ht="15" customHeight="1">
      <c r="A15" s="151" t="s">
        <v>66</v>
      </c>
      <c r="B15" s="103"/>
      <c r="C15" s="119" t="s">
        <v>91</v>
      </c>
      <c r="D15" s="120"/>
      <c r="E15" s="121" t="s">
        <v>253</v>
      </c>
      <c r="F15" s="122"/>
      <c r="G15" s="149" t="s">
        <v>67</v>
      </c>
      <c r="H15" s="109"/>
      <c r="I15" s="103"/>
      <c r="J15" s="206" t="s">
        <v>256</v>
      </c>
      <c r="K15" s="109"/>
      <c r="L15" s="109"/>
      <c r="M15" s="109"/>
      <c r="N15" s="109"/>
      <c r="O15" s="103"/>
      <c r="P15" s="156" t="s">
        <v>34</v>
      </c>
      <c r="Q15" s="109"/>
      <c r="R15" s="218" t="s">
        <v>68</v>
      </c>
      <c r="S15" s="109"/>
      <c r="T15" s="109"/>
      <c r="U15" s="109"/>
      <c r="V15" s="46" t="s">
        <v>36</v>
      </c>
      <c r="W15" s="232" t="s">
        <v>250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3"/>
      <c r="AK15" s="47" t="s">
        <v>38</v>
      </c>
      <c r="AL15" s="182" t="s">
        <v>39</v>
      </c>
      <c r="AM15" s="109"/>
      <c r="AN15" s="109"/>
      <c r="AO15" s="109"/>
      <c r="AP15" s="109"/>
      <c r="AQ15" s="109"/>
      <c r="AR15" s="109"/>
      <c r="AS15" s="48" t="s">
        <v>40</v>
      </c>
      <c r="AT15" s="196">
        <v>47</v>
      </c>
      <c r="AU15" s="1"/>
      <c r="AV15" s="1"/>
      <c r="AW15" s="1"/>
      <c r="AX15" s="1"/>
      <c r="AY15" s="1"/>
      <c r="AZ15" s="1"/>
      <c r="BA15" s="1"/>
      <c r="BB15" s="1"/>
      <c r="BC15" s="1"/>
      <c r="BD15" s="1"/>
    </row>
    <row r="16" spans="1:56" ht="18" customHeight="1">
      <c r="A16" s="150"/>
      <c r="B16" s="115"/>
      <c r="C16" s="153" t="s">
        <v>94</v>
      </c>
      <c r="D16" s="140"/>
      <c r="E16" s="199" t="s">
        <v>252</v>
      </c>
      <c r="F16" s="142"/>
      <c r="G16" s="150"/>
      <c r="H16" s="114"/>
      <c r="I16" s="115"/>
      <c r="J16" s="113"/>
      <c r="K16" s="114"/>
      <c r="L16" s="114"/>
      <c r="M16" s="114"/>
      <c r="N16" s="114"/>
      <c r="O16" s="115"/>
      <c r="P16" s="220" t="s">
        <v>251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5"/>
      <c r="AK16" s="204" t="s">
        <v>254</v>
      </c>
      <c r="AL16" s="114"/>
      <c r="AM16" s="114"/>
      <c r="AN16" s="114"/>
      <c r="AO16" s="49" t="s">
        <v>36</v>
      </c>
      <c r="AP16" s="158" t="s">
        <v>255</v>
      </c>
      <c r="AQ16" s="114"/>
      <c r="AR16" s="114"/>
      <c r="AS16" s="115"/>
      <c r="AT16" s="197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56">
      <c r="A17" s="149" t="s">
        <v>69</v>
      </c>
      <c r="B17" s="103"/>
      <c r="C17" s="205" t="str">
        <f>IF(P16="","",P16)</f>
        <v>埼玉県さいたま市大宮区櫛引町1-814-7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3"/>
      <c r="P17" s="8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9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56">
      <c r="A18" s="150"/>
      <c r="B18" s="115"/>
      <c r="C18" s="113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5"/>
      <c r="P18" s="54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6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ht="14.25" customHeight="1">
      <c r="A19" s="149" t="s">
        <v>70</v>
      </c>
      <c r="B19" s="103"/>
      <c r="C19" s="205" t="s">
        <v>265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3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6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ht="14.25" customHeight="1">
      <c r="A20" s="150"/>
      <c r="B20" s="115"/>
      <c r="C20" s="113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5"/>
      <c r="P20" s="54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ht="14.25" customHeight="1">
      <c r="A21" s="149" t="s">
        <v>71</v>
      </c>
      <c r="B21" s="103"/>
      <c r="C21" s="190" t="s">
        <v>266</v>
      </c>
      <c r="D21" s="109"/>
      <c r="E21" s="207">
        <v>4434</v>
      </c>
      <c r="F21" s="109"/>
      <c r="G21" s="207">
        <v>8433</v>
      </c>
      <c r="H21" s="109"/>
      <c r="I21" s="57"/>
      <c r="J21" s="57"/>
      <c r="K21" s="57"/>
      <c r="L21" s="57"/>
      <c r="M21" s="57"/>
      <c r="N21" s="57"/>
      <c r="O21" s="58"/>
      <c r="P21" s="54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6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ht="14.25" customHeight="1">
      <c r="A22" s="191"/>
      <c r="B22" s="108"/>
      <c r="C22" s="107"/>
      <c r="D22" s="110"/>
      <c r="E22" s="110"/>
      <c r="F22" s="110"/>
      <c r="G22" s="110"/>
      <c r="H22" s="110"/>
      <c r="I22" s="59"/>
      <c r="J22" s="59"/>
      <c r="K22" s="59"/>
      <c r="L22" s="59"/>
      <c r="M22" s="59"/>
      <c r="N22" s="59"/>
      <c r="O22" s="10"/>
      <c r="P22" s="11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60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ht="13.5" customHeight="1">
      <c r="A23" s="154" t="s">
        <v>72</v>
      </c>
      <c r="B23" s="194" t="s">
        <v>73</v>
      </c>
      <c r="C23" s="192" t="s">
        <v>74</v>
      </c>
      <c r="D23" s="193"/>
      <c r="E23" s="212" t="s">
        <v>75</v>
      </c>
      <c r="F23" s="213"/>
      <c r="G23" s="208" t="s">
        <v>76</v>
      </c>
      <c r="H23" s="105"/>
      <c r="I23" s="208" t="s">
        <v>77</v>
      </c>
      <c r="J23" s="214"/>
      <c r="K23" s="214"/>
      <c r="L23" s="105"/>
      <c r="M23" s="208" t="s">
        <v>78</v>
      </c>
      <c r="N23" s="214"/>
      <c r="O23" s="105"/>
      <c r="P23" s="215" t="s">
        <v>79</v>
      </c>
      <c r="Q23" s="214"/>
      <c r="R23" s="214"/>
      <c r="S23" s="214"/>
      <c r="T23" s="214"/>
      <c r="U23" s="224" t="s">
        <v>80</v>
      </c>
      <c r="V23" s="225"/>
      <c r="W23" s="226"/>
      <c r="X23" s="1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13.5" customHeight="1">
      <c r="A24" s="128"/>
      <c r="B24" s="130"/>
      <c r="C24" s="211" t="s">
        <v>81</v>
      </c>
      <c r="D24" s="140"/>
      <c r="E24" s="216" t="s">
        <v>82</v>
      </c>
      <c r="F24" s="142"/>
      <c r="G24" s="113"/>
      <c r="H24" s="115"/>
      <c r="I24" s="113"/>
      <c r="J24" s="114"/>
      <c r="K24" s="114"/>
      <c r="L24" s="115"/>
      <c r="M24" s="113"/>
      <c r="N24" s="114"/>
      <c r="O24" s="115"/>
      <c r="P24" s="113"/>
      <c r="Q24" s="114"/>
      <c r="R24" s="114"/>
      <c r="S24" s="114"/>
      <c r="T24" s="114"/>
      <c r="U24" s="113"/>
      <c r="V24" s="114"/>
      <c r="W24" s="116"/>
      <c r="X24" s="1"/>
      <c r="Y24" s="118" t="s">
        <v>83</v>
      </c>
      <c r="Z24" s="95"/>
      <c r="AA24" s="95"/>
      <c r="AB24" s="95"/>
      <c r="AC24" s="95"/>
      <c r="AD24" s="95"/>
      <c r="AE24" s="95"/>
      <c r="AF24" s="95"/>
      <c r="AG24" s="9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5.75" customHeight="1">
      <c r="A25" s="127">
        <v>1</v>
      </c>
      <c r="B25" s="152" t="s">
        <v>84</v>
      </c>
      <c r="C25" s="119" t="s">
        <v>85</v>
      </c>
      <c r="D25" s="120"/>
      <c r="E25" s="121" t="s">
        <v>86</v>
      </c>
      <c r="F25" s="122"/>
      <c r="G25" s="102" t="s">
        <v>87</v>
      </c>
      <c r="H25" s="103"/>
      <c r="I25" s="102" t="s">
        <v>259</v>
      </c>
      <c r="J25" s="109"/>
      <c r="K25" s="109"/>
      <c r="L25" s="103"/>
      <c r="M25" s="106">
        <v>520650235</v>
      </c>
      <c r="N25" s="109"/>
      <c r="O25" s="103"/>
      <c r="P25" s="106">
        <v>160</v>
      </c>
      <c r="Q25" s="109"/>
      <c r="R25" s="109"/>
      <c r="S25" s="109"/>
      <c r="T25" s="109"/>
      <c r="U25" s="219" t="s">
        <v>88</v>
      </c>
      <c r="V25" s="109"/>
      <c r="W25" s="111"/>
      <c r="X25" s="1"/>
      <c r="Y25" s="217">
        <v>11</v>
      </c>
      <c r="Z25" s="109"/>
      <c r="AA25" s="109"/>
      <c r="AB25" s="109"/>
      <c r="AC25" s="109"/>
      <c r="AD25" s="109"/>
      <c r="AE25" s="109"/>
      <c r="AF25" s="109"/>
      <c r="AG25" s="1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19.5" customHeight="1">
      <c r="A26" s="128"/>
      <c r="B26" s="130"/>
      <c r="C26" s="153" t="s">
        <v>89</v>
      </c>
      <c r="D26" s="140"/>
      <c r="E26" s="199" t="s">
        <v>90</v>
      </c>
      <c r="F26" s="142"/>
      <c r="G26" s="113"/>
      <c r="H26" s="115"/>
      <c r="I26" s="113"/>
      <c r="J26" s="114"/>
      <c r="K26" s="114"/>
      <c r="L26" s="115"/>
      <c r="M26" s="113"/>
      <c r="N26" s="114"/>
      <c r="O26" s="115"/>
      <c r="P26" s="113"/>
      <c r="Q26" s="114"/>
      <c r="R26" s="114"/>
      <c r="S26" s="114"/>
      <c r="T26" s="114"/>
      <c r="U26" s="113"/>
      <c r="V26" s="114"/>
      <c r="W26" s="116"/>
      <c r="X26" s="1"/>
      <c r="Y26" s="191"/>
      <c r="Z26" s="110"/>
      <c r="AA26" s="110"/>
      <c r="AB26" s="110"/>
      <c r="AC26" s="110"/>
      <c r="AD26" s="110"/>
      <c r="AE26" s="110"/>
      <c r="AF26" s="110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15.75" customHeight="1">
      <c r="A27" s="127">
        <v>2</v>
      </c>
      <c r="B27" s="152">
        <v>2</v>
      </c>
      <c r="C27" s="119" t="s">
        <v>91</v>
      </c>
      <c r="D27" s="120"/>
      <c r="E27" s="121" t="s">
        <v>92</v>
      </c>
      <c r="F27" s="122"/>
      <c r="G27" s="102" t="s">
        <v>87</v>
      </c>
      <c r="H27" s="103"/>
      <c r="I27" s="102" t="s">
        <v>93</v>
      </c>
      <c r="J27" s="109"/>
      <c r="K27" s="109"/>
      <c r="L27" s="103"/>
      <c r="M27" s="106">
        <v>519678325</v>
      </c>
      <c r="N27" s="109"/>
      <c r="O27" s="103"/>
      <c r="P27" s="106">
        <v>160</v>
      </c>
      <c r="Q27" s="109"/>
      <c r="R27" s="109"/>
      <c r="S27" s="109"/>
      <c r="T27" s="109"/>
      <c r="U27" s="219" t="s">
        <v>88</v>
      </c>
      <c r="V27" s="109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19.5" customHeight="1">
      <c r="A28" s="128"/>
      <c r="B28" s="130"/>
      <c r="C28" s="153" t="s">
        <v>94</v>
      </c>
      <c r="D28" s="140"/>
      <c r="E28" s="199" t="s">
        <v>95</v>
      </c>
      <c r="F28" s="142"/>
      <c r="G28" s="113"/>
      <c r="H28" s="115"/>
      <c r="I28" s="113"/>
      <c r="J28" s="114"/>
      <c r="K28" s="114"/>
      <c r="L28" s="115"/>
      <c r="M28" s="113"/>
      <c r="N28" s="114"/>
      <c r="O28" s="115"/>
      <c r="P28" s="113"/>
      <c r="Q28" s="114"/>
      <c r="R28" s="114"/>
      <c r="S28" s="114"/>
      <c r="T28" s="114"/>
      <c r="U28" s="113"/>
      <c r="V28" s="114"/>
      <c r="W28" s="11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15.75" customHeight="1">
      <c r="A29" s="127">
        <v>3</v>
      </c>
      <c r="B29" s="129">
        <v>3</v>
      </c>
      <c r="C29" s="119" t="s">
        <v>96</v>
      </c>
      <c r="D29" s="120"/>
      <c r="E29" s="121" t="s">
        <v>97</v>
      </c>
      <c r="F29" s="122"/>
      <c r="G29" s="102" t="s">
        <v>87</v>
      </c>
      <c r="H29" s="103"/>
      <c r="I29" s="102" t="s">
        <v>98</v>
      </c>
      <c r="J29" s="109"/>
      <c r="K29" s="109"/>
      <c r="L29" s="103"/>
      <c r="M29" s="106">
        <v>520649734</v>
      </c>
      <c r="N29" s="109"/>
      <c r="O29" s="103"/>
      <c r="P29" s="106">
        <v>155</v>
      </c>
      <c r="Q29" s="109"/>
      <c r="R29" s="109"/>
      <c r="S29" s="109"/>
      <c r="T29" s="109"/>
      <c r="U29" s="106" t="s">
        <v>88</v>
      </c>
      <c r="V29" s="109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19.5" customHeight="1">
      <c r="A30" s="128"/>
      <c r="B30" s="130"/>
      <c r="C30" s="153" t="s">
        <v>99</v>
      </c>
      <c r="D30" s="140"/>
      <c r="E30" s="199" t="s">
        <v>100</v>
      </c>
      <c r="F30" s="142"/>
      <c r="G30" s="113"/>
      <c r="H30" s="115"/>
      <c r="I30" s="113"/>
      <c r="J30" s="114"/>
      <c r="K30" s="114"/>
      <c r="L30" s="115"/>
      <c r="M30" s="113"/>
      <c r="N30" s="114"/>
      <c r="O30" s="115"/>
      <c r="P30" s="113"/>
      <c r="Q30" s="114"/>
      <c r="R30" s="114"/>
      <c r="S30" s="114"/>
      <c r="T30" s="114"/>
      <c r="U30" s="113"/>
      <c r="V30" s="114"/>
      <c r="W30" s="11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ht="15.75" customHeight="1">
      <c r="A31" s="127">
        <v>4</v>
      </c>
      <c r="B31" s="129">
        <v>4</v>
      </c>
      <c r="C31" s="119" t="s">
        <v>101</v>
      </c>
      <c r="D31" s="120"/>
      <c r="E31" s="121" t="s">
        <v>102</v>
      </c>
      <c r="F31" s="122"/>
      <c r="G31" s="102" t="s">
        <v>103</v>
      </c>
      <c r="H31" s="103"/>
      <c r="I31" s="102" t="s">
        <v>104</v>
      </c>
      <c r="J31" s="109"/>
      <c r="K31" s="109"/>
      <c r="L31" s="103"/>
      <c r="M31" s="106">
        <v>520649857</v>
      </c>
      <c r="N31" s="109"/>
      <c r="O31" s="103"/>
      <c r="P31" s="106">
        <v>140</v>
      </c>
      <c r="Q31" s="109"/>
      <c r="R31" s="109"/>
      <c r="S31" s="109"/>
      <c r="T31" s="109"/>
      <c r="U31" s="106" t="s">
        <v>88</v>
      </c>
      <c r="V31" s="109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ht="19.5" customHeight="1">
      <c r="A32" s="128"/>
      <c r="B32" s="130"/>
      <c r="C32" s="153" t="s">
        <v>105</v>
      </c>
      <c r="D32" s="140"/>
      <c r="E32" s="199" t="s">
        <v>106</v>
      </c>
      <c r="F32" s="142"/>
      <c r="G32" s="113"/>
      <c r="H32" s="115"/>
      <c r="I32" s="113"/>
      <c r="J32" s="114"/>
      <c r="K32" s="114"/>
      <c r="L32" s="115"/>
      <c r="M32" s="113"/>
      <c r="N32" s="114"/>
      <c r="O32" s="115"/>
      <c r="P32" s="113"/>
      <c r="Q32" s="114"/>
      <c r="R32" s="114"/>
      <c r="S32" s="114"/>
      <c r="T32" s="114"/>
      <c r="U32" s="113"/>
      <c r="V32" s="114"/>
      <c r="W32" s="116"/>
      <c r="X32" s="1"/>
      <c r="Y32" s="118" t="s">
        <v>107</v>
      </c>
      <c r="Z32" s="95"/>
      <c r="AA32" s="95"/>
      <c r="AB32" s="95"/>
      <c r="AC32" s="95"/>
      <c r="AD32" s="95"/>
      <c r="AE32" s="95"/>
      <c r="AF32" s="95"/>
      <c r="AG32" s="9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ht="15.75" customHeight="1">
      <c r="A33" s="127">
        <v>5</v>
      </c>
      <c r="B33" s="129">
        <v>5</v>
      </c>
      <c r="C33" s="119" t="s">
        <v>108</v>
      </c>
      <c r="D33" s="120"/>
      <c r="E33" s="121" t="s">
        <v>109</v>
      </c>
      <c r="F33" s="122"/>
      <c r="G33" s="102" t="s">
        <v>103</v>
      </c>
      <c r="H33" s="103"/>
      <c r="I33" s="102" t="s">
        <v>110</v>
      </c>
      <c r="J33" s="109"/>
      <c r="K33" s="109"/>
      <c r="L33" s="103"/>
      <c r="M33" s="106">
        <v>520649666</v>
      </c>
      <c r="N33" s="109"/>
      <c r="O33" s="103"/>
      <c r="P33" s="106">
        <v>137</v>
      </c>
      <c r="Q33" s="109"/>
      <c r="R33" s="109"/>
      <c r="S33" s="109"/>
      <c r="T33" s="109"/>
      <c r="U33" s="106" t="s">
        <v>88</v>
      </c>
      <c r="V33" s="109"/>
      <c r="W33" s="111"/>
      <c r="X33" s="1"/>
      <c r="Y33" s="221">
        <v>1</v>
      </c>
      <c r="Z33" s="109"/>
      <c r="AA33" s="109"/>
      <c r="AB33" s="109"/>
      <c r="AC33" s="109"/>
      <c r="AD33" s="109"/>
      <c r="AE33" s="109"/>
      <c r="AF33" s="109"/>
      <c r="AG33" s="11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ht="19.5" customHeight="1">
      <c r="A34" s="128"/>
      <c r="B34" s="130"/>
      <c r="C34" s="153" t="s">
        <v>111</v>
      </c>
      <c r="D34" s="140"/>
      <c r="E34" s="199" t="s">
        <v>112</v>
      </c>
      <c r="F34" s="142"/>
      <c r="G34" s="113"/>
      <c r="H34" s="115"/>
      <c r="I34" s="113"/>
      <c r="J34" s="114"/>
      <c r="K34" s="114"/>
      <c r="L34" s="115"/>
      <c r="M34" s="113"/>
      <c r="N34" s="114"/>
      <c r="O34" s="115"/>
      <c r="P34" s="113"/>
      <c r="Q34" s="114"/>
      <c r="R34" s="114"/>
      <c r="S34" s="114"/>
      <c r="T34" s="114"/>
      <c r="U34" s="113"/>
      <c r="V34" s="114"/>
      <c r="W34" s="116"/>
      <c r="X34" s="1"/>
      <c r="Y34" s="191"/>
      <c r="Z34" s="110"/>
      <c r="AA34" s="110"/>
      <c r="AB34" s="110"/>
      <c r="AC34" s="110"/>
      <c r="AD34" s="110"/>
      <c r="AE34" s="110"/>
      <c r="AF34" s="110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ht="15.75" customHeight="1">
      <c r="A35" s="127">
        <v>6</v>
      </c>
      <c r="B35" s="129">
        <v>6</v>
      </c>
      <c r="C35" s="119" t="s">
        <v>113</v>
      </c>
      <c r="D35" s="120"/>
      <c r="E35" s="121" t="s">
        <v>114</v>
      </c>
      <c r="F35" s="122"/>
      <c r="G35" s="102" t="s">
        <v>103</v>
      </c>
      <c r="H35" s="103"/>
      <c r="I35" s="102" t="s">
        <v>260</v>
      </c>
      <c r="J35" s="109"/>
      <c r="K35" s="109"/>
      <c r="L35" s="103"/>
      <c r="M35" s="106">
        <v>520649543</v>
      </c>
      <c r="N35" s="109"/>
      <c r="O35" s="103"/>
      <c r="P35" s="106">
        <v>151</v>
      </c>
      <c r="Q35" s="109"/>
      <c r="R35" s="109"/>
      <c r="S35" s="109"/>
      <c r="T35" s="109"/>
      <c r="U35" s="106" t="s">
        <v>88</v>
      </c>
      <c r="V35" s="109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ht="19.5" customHeight="1">
      <c r="A36" s="128"/>
      <c r="B36" s="130"/>
      <c r="C36" s="153" t="s">
        <v>115</v>
      </c>
      <c r="D36" s="140"/>
      <c r="E36" s="199" t="s">
        <v>258</v>
      </c>
      <c r="F36" s="142"/>
      <c r="G36" s="113"/>
      <c r="H36" s="115"/>
      <c r="I36" s="113"/>
      <c r="J36" s="114"/>
      <c r="K36" s="114"/>
      <c r="L36" s="115"/>
      <c r="M36" s="113"/>
      <c r="N36" s="114"/>
      <c r="O36" s="115"/>
      <c r="P36" s="113"/>
      <c r="Q36" s="114"/>
      <c r="R36" s="114"/>
      <c r="S36" s="114"/>
      <c r="T36" s="114"/>
      <c r="U36" s="113"/>
      <c r="V36" s="114"/>
      <c r="W36" s="11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ht="15.75" customHeight="1">
      <c r="A37" s="127">
        <v>7</v>
      </c>
      <c r="B37" s="129">
        <v>7</v>
      </c>
      <c r="C37" s="119" t="s">
        <v>116</v>
      </c>
      <c r="D37" s="120"/>
      <c r="E37" s="121" t="s">
        <v>117</v>
      </c>
      <c r="F37" s="122"/>
      <c r="G37" s="102" t="s">
        <v>118</v>
      </c>
      <c r="H37" s="103"/>
      <c r="I37" s="102" t="s">
        <v>119</v>
      </c>
      <c r="J37" s="109"/>
      <c r="K37" s="109"/>
      <c r="L37" s="103"/>
      <c r="M37" s="106">
        <v>521525358</v>
      </c>
      <c r="N37" s="109"/>
      <c r="O37" s="103"/>
      <c r="P37" s="106">
        <v>135</v>
      </c>
      <c r="Q37" s="109"/>
      <c r="R37" s="109"/>
      <c r="S37" s="109"/>
      <c r="T37" s="109"/>
      <c r="U37" s="106" t="s">
        <v>88</v>
      </c>
      <c r="V37" s="109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ht="19.5" customHeight="1">
      <c r="A38" s="128"/>
      <c r="B38" s="130"/>
      <c r="C38" s="153" t="s">
        <v>120</v>
      </c>
      <c r="D38" s="140"/>
      <c r="E38" s="199" t="s">
        <v>121</v>
      </c>
      <c r="F38" s="142"/>
      <c r="G38" s="113"/>
      <c r="H38" s="115"/>
      <c r="I38" s="113"/>
      <c r="J38" s="114"/>
      <c r="K38" s="114"/>
      <c r="L38" s="115"/>
      <c r="M38" s="113"/>
      <c r="N38" s="114"/>
      <c r="O38" s="115"/>
      <c r="P38" s="113"/>
      <c r="Q38" s="114"/>
      <c r="R38" s="114"/>
      <c r="S38" s="114"/>
      <c r="T38" s="114"/>
      <c r="U38" s="113"/>
      <c r="V38" s="114"/>
      <c r="W38" s="11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ht="15.75" customHeight="1">
      <c r="A39" s="127">
        <v>8</v>
      </c>
      <c r="B39" s="129">
        <v>8</v>
      </c>
      <c r="C39" s="119" t="s">
        <v>122</v>
      </c>
      <c r="D39" s="120"/>
      <c r="E39" s="121" t="s">
        <v>257</v>
      </c>
      <c r="F39" s="122"/>
      <c r="G39" s="102" t="s">
        <v>118</v>
      </c>
      <c r="H39" s="103"/>
      <c r="I39" s="102" t="s">
        <v>123</v>
      </c>
      <c r="J39" s="109"/>
      <c r="K39" s="109"/>
      <c r="L39" s="103"/>
      <c r="M39" s="106">
        <v>522769980</v>
      </c>
      <c r="N39" s="109"/>
      <c r="O39" s="103"/>
      <c r="P39" s="106">
        <v>142</v>
      </c>
      <c r="Q39" s="109"/>
      <c r="R39" s="109"/>
      <c r="S39" s="109"/>
      <c r="T39" s="109"/>
      <c r="U39" s="106" t="s">
        <v>88</v>
      </c>
      <c r="V39" s="109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ht="19.5" customHeight="1">
      <c r="A40" s="128"/>
      <c r="B40" s="130"/>
      <c r="C40" s="153" t="s">
        <v>124</v>
      </c>
      <c r="D40" s="140"/>
      <c r="E40" s="199" t="s">
        <v>125</v>
      </c>
      <c r="F40" s="142"/>
      <c r="G40" s="113"/>
      <c r="H40" s="115"/>
      <c r="I40" s="113"/>
      <c r="J40" s="114"/>
      <c r="K40" s="114"/>
      <c r="L40" s="115"/>
      <c r="M40" s="113"/>
      <c r="N40" s="114"/>
      <c r="O40" s="115"/>
      <c r="P40" s="113"/>
      <c r="Q40" s="114"/>
      <c r="R40" s="114"/>
      <c r="S40" s="114"/>
      <c r="T40" s="114"/>
      <c r="U40" s="113"/>
      <c r="V40" s="114"/>
      <c r="W40" s="11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ht="15.75" customHeight="1">
      <c r="A41" s="127">
        <v>9</v>
      </c>
      <c r="B41" s="129">
        <v>9</v>
      </c>
      <c r="C41" s="119" t="s">
        <v>126</v>
      </c>
      <c r="D41" s="120"/>
      <c r="E41" s="121" t="s">
        <v>86</v>
      </c>
      <c r="F41" s="122"/>
      <c r="G41" s="102" t="s">
        <v>103</v>
      </c>
      <c r="H41" s="103"/>
      <c r="I41" s="102" t="s">
        <v>127</v>
      </c>
      <c r="J41" s="109"/>
      <c r="K41" s="109"/>
      <c r="L41" s="103"/>
      <c r="M41" s="106">
        <v>520874747</v>
      </c>
      <c r="N41" s="109"/>
      <c r="O41" s="103"/>
      <c r="P41" s="106">
        <v>133</v>
      </c>
      <c r="Q41" s="109"/>
      <c r="R41" s="109"/>
      <c r="S41" s="109"/>
      <c r="T41" s="109"/>
      <c r="U41" s="106" t="s">
        <v>88</v>
      </c>
      <c r="V41" s="109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ht="19.5" customHeight="1">
      <c r="A42" s="128"/>
      <c r="B42" s="130"/>
      <c r="C42" s="153" t="s">
        <v>128</v>
      </c>
      <c r="D42" s="140"/>
      <c r="E42" s="199" t="s">
        <v>129</v>
      </c>
      <c r="F42" s="142"/>
      <c r="G42" s="113"/>
      <c r="H42" s="115"/>
      <c r="I42" s="113"/>
      <c r="J42" s="114"/>
      <c r="K42" s="114"/>
      <c r="L42" s="115"/>
      <c r="M42" s="113"/>
      <c r="N42" s="114"/>
      <c r="O42" s="115"/>
      <c r="P42" s="113"/>
      <c r="Q42" s="114"/>
      <c r="R42" s="114"/>
      <c r="S42" s="114"/>
      <c r="T42" s="114"/>
      <c r="U42" s="113"/>
      <c r="V42" s="114"/>
      <c r="W42" s="11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ht="15.75" customHeight="1">
      <c r="A43" s="127">
        <v>10</v>
      </c>
      <c r="B43" s="129">
        <v>10</v>
      </c>
      <c r="C43" s="119" t="s">
        <v>130</v>
      </c>
      <c r="D43" s="120"/>
      <c r="E43" s="121" t="s">
        <v>131</v>
      </c>
      <c r="F43" s="122"/>
      <c r="G43" s="102" t="s">
        <v>103</v>
      </c>
      <c r="H43" s="103"/>
      <c r="I43" s="102" t="s">
        <v>132</v>
      </c>
      <c r="J43" s="109"/>
      <c r="K43" s="109"/>
      <c r="L43" s="103"/>
      <c r="M43" s="106">
        <v>521948973</v>
      </c>
      <c r="N43" s="109"/>
      <c r="O43" s="103"/>
      <c r="P43" s="106">
        <v>139</v>
      </c>
      <c r="Q43" s="109"/>
      <c r="R43" s="109"/>
      <c r="S43" s="109"/>
      <c r="T43" s="109"/>
      <c r="U43" s="106" t="s">
        <v>88</v>
      </c>
      <c r="V43" s="109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ht="19.5" customHeight="1">
      <c r="A44" s="128"/>
      <c r="B44" s="130"/>
      <c r="C44" s="153" t="s">
        <v>133</v>
      </c>
      <c r="D44" s="140"/>
      <c r="E44" s="199" t="s">
        <v>134</v>
      </c>
      <c r="F44" s="142"/>
      <c r="G44" s="113"/>
      <c r="H44" s="115"/>
      <c r="I44" s="113"/>
      <c r="J44" s="114"/>
      <c r="K44" s="114"/>
      <c r="L44" s="115"/>
      <c r="M44" s="113"/>
      <c r="N44" s="114"/>
      <c r="O44" s="115"/>
      <c r="P44" s="113"/>
      <c r="Q44" s="114"/>
      <c r="R44" s="114"/>
      <c r="S44" s="114"/>
      <c r="T44" s="114"/>
      <c r="U44" s="113"/>
      <c r="V44" s="114"/>
      <c r="W44" s="11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ht="15.75" customHeight="1">
      <c r="A45" s="127">
        <v>11</v>
      </c>
      <c r="B45" s="129">
        <v>11</v>
      </c>
      <c r="C45" s="119" t="s">
        <v>135</v>
      </c>
      <c r="D45" s="120"/>
      <c r="E45" s="121" t="s">
        <v>136</v>
      </c>
      <c r="F45" s="122"/>
      <c r="G45" s="102" t="s">
        <v>103</v>
      </c>
      <c r="H45" s="103"/>
      <c r="I45" s="102" t="s">
        <v>137</v>
      </c>
      <c r="J45" s="109"/>
      <c r="K45" s="109"/>
      <c r="L45" s="103"/>
      <c r="M45" s="106">
        <v>521948959</v>
      </c>
      <c r="N45" s="109"/>
      <c r="O45" s="103"/>
      <c r="P45" s="106">
        <v>142</v>
      </c>
      <c r="Q45" s="109"/>
      <c r="R45" s="109"/>
      <c r="S45" s="109"/>
      <c r="T45" s="109"/>
      <c r="U45" s="106" t="s">
        <v>88</v>
      </c>
      <c r="V45" s="109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ht="19.5" customHeight="1">
      <c r="A46" s="128"/>
      <c r="B46" s="130"/>
      <c r="C46" s="153" t="s">
        <v>138</v>
      </c>
      <c r="D46" s="140"/>
      <c r="E46" s="199" t="s">
        <v>139</v>
      </c>
      <c r="F46" s="142"/>
      <c r="G46" s="113"/>
      <c r="H46" s="115"/>
      <c r="I46" s="113"/>
      <c r="J46" s="114"/>
      <c r="K46" s="114"/>
      <c r="L46" s="115"/>
      <c r="M46" s="113"/>
      <c r="N46" s="114"/>
      <c r="O46" s="115"/>
      <c r="P46" s="113"/>
      <c r="Q46" s="114"/>
      <c r="R46" s="114"/>
      <c r="S46" s="114"/>
      <c r="T46" s="114"/>
      <c r="U46" s="113"/>
      <c r="V46" s="114"/>
      <c r="W46" s="11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ht="15.75" customHeight="1">
      <c r="A47" s="127">
        <v>12</v>
      </c>
      <c r="B47" s="129">
        <v>12</v>
      </c>
      <c r="C47" s="119" t="s">
        <v>140</v>
      </c>
      <c r="D47" s="120"/>
      <c r="E47" s="121" t="s">
        <v>141</v>
      </c>
      <c r="F47" s="122"/>
      <c r="G47" s="102" t="s">
        <v>103</v>
      </c>
      <c r="H47" s="103"/>
      <c r="I47" s="102" t="s">
        <v>104</v>
      </c>
      <c r="J47" s="109"/>
      <c r="K47" s="109"/>
      <c r="L47" s="103"/>
      <c r="M47" s="106">
        <v>522776049</v>
      </c>
      <c r="N47" s="109"/>
      <c r="O47" s="103"/>
      <c r="P47" s="106">
        <v>135</v>
      </c>
      <c r="Q47" s="109"/>
      <c r="R47" s="109"/>
      <c r="S47" s="109"/>
      <c r="T47" s="109"/>
      <c r="U47" s="106" t="s">
        <v>88</v>
      </c>
      <c r="V47" s="109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ht="19.5" customHeight="1">
      <c r="A48" s="222"/>
      <c r="B48" s="223"/>
      <c r="C48" s="123" t="s">
        <v>142</v>
      </c>
      <c r="D48" s="124"/>
      <c r="E48" s="125" t="s">
        <v>143</v>
      </c>
      <c r="F48" s="126"/>
      <c r="G48" s="104"/>
      <c r="H48" s="105"/>
      <c r="I48" s="104"/>
      <c r="J48" s="98"/>
      <c r="K48" s="98"/>
      <c r="L48" s="105"/>
      <c r="M48" s="104"/>
      <c r="N48" s="98"/>
      <c r="O48" s="105"/>
      <c r="P48" s="104"/>
      <c r="Q48" s="98"/>
      <c r="R48" s="98"/>
      <c r="S48" s="98"/>
      <c r="T48" s="98"/>
      <c r="U48" s="113"/>
      <c r="V48" s="114"/>
      <c r="W48" s="11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ht="15.75" customHeight="1">
      <c r="A49" s="127">
        <v>13</v>
      </c>
      <c r="B49" s="129"/>
      <c r="C49" s="133"/>
      <c r="D49" s="120"/>
      <c r="E49" s="134"/>
      <c r="F49" s="122"/>
      <c r="G49" s="106"/>
      <c r="H49" s="103"/>
      <c r="I49" s="106"/>
      <c r="J49" s="109"/>
      <c r="K49" s="109"/>
      <c r="L49" s="103"/>
      <c r="M49" s="106"/>
      <c r="N49" s="109"/>
      <c r="O49" s="103"/>
      <c r="P49" s="106"/>
      <c r="Q49" s="109"/>
      <c r="R49" s="109"/>
      <c r="S49" s="109"/>
      <c r="T49" s="103"/>
      <c r="U49" s="106"/>
      <c r="V49" s="109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1:56" ht="19.5" customHeight="1">
      <c r="A50" s="128"/>
      <c r="B50" s="130"/>
      <c r="C50" s="139"/>
      <c r="D50" s="140"/>
      <c r="E50" s="141"/>
      <c r="F50" s="142"/>
      <c r="G50" s="113"/>
      <c r="H50" s="115"/>
      <c r="I50" s="113"/>
      <c r="J50" s="114"/>
      <c r="K50" s="114"/>
      <c r="L50" s="115"/>
      <c r="M50" s="113"/>
      <c r="N50" s="114"/>
      <c r="O50" s="115"/>
      <c r="P50" s="113"/>
      <c r="Q50" s="114"/>
      <c r="R50" s="114"/>
      <c r="S50" s="114"/>
      <c r="T50" s="115"/>
      <c r="U50" s="113"/>
      <c r="V50" s="114"/>
      <c r="W50" s="11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1:56" ht="15.75" customHeight="1">
      <c r="A51" s="127">
        <v>14</v>
      </c>
      <c r="B51" s="129"/>
      <c r="C51" s="133"/>
      <c r="D51" s="120"/>
      <c r="E51" s="134"/>
      <c r="F51" s="122"/>
      <c r="G51" s="106"/>
      <c r="H51" s="103"/>
      <c r="I51" s="106"/>
      <c r="J51" s="109"/>
      <c r="K51" s="109"/>
      <c r="L51" s="103"/>
      <c r="M51" s="106"/>
      <c r="N51" s="109"/>
      <c r="O51" s="103"/>
      <c r="P51" s="106"/>
      <c r="Q51" s="109"/>
      <c r="R51" s="109"/>
      <c r="S51" s="109"/>
      <c r="T51" s="109"/>
      <c r="U51" s="106"/>
      <c r="V51" s="109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pans="1:56" ht="19.5" customHeight="1">
      <c r="A52" s="131"/>
      <c r="B52" s="132"/>
      <c r="C52" s="135"/>
      <c r="D52" s="136"/>
      <c r="E52" s="137"/>
      <c r="F52" s="138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0"/>
      <c r="U52" s="107"/>
      <c r="V52" s="110"/>
      <c r="W52" s="11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pans="1:5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ht="18" customHeight="1">
      <c r="A54" s="118" t="s">
        <v>144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6"/>
      <c r="U54" s="14"/>
      <c r="V54" s="94" t="s">
        <v>145</v>
      </c>
      <c r="W54" s="95"/>
      <c r="X54" s="95"/>
      <c r="Y54" s="95"/>
      <c r="Z54" s="95"/>
      <c r="AA54" s="95"/>
      <c r="AB54" s="95"/>
      <c r="AC54" s="95"/>
      <c r="AD54" s="95"/>
      <c r="AE54" s="95"/>
      <c r="AF54" s="96"/>
      <c r="AG54" s="97"/>
      <c r="AH54" s="98"/>
      <c r="AI54" s="98"/>
      <c r="AJ54" s="98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1:56" ht="87.75" customHeight="1">
      <c r="A55" s="117" t="s">
        <v>264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1"/>
      <c r="U55" s="14"/>
      <c r="V55" s="99">
        <f>LEN(A55)</f>
        <v>45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1: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1:5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1:5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1:5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1:5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1:5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1:5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1:5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1:5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1:5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1:5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1:5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1:5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1:5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1:5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1:5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pans="1:5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pans="1:5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pans="1:5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pans="1:5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pans="1:5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pans="1:5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pans="1:5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</sheetData>
  <mergeCells count="285">
    <mergeCell ref="AL15:AR15"/>
    <mergeCell ref="AK16:AN16"/>
    <mergeCell ref="AP16:AS16"/>
    <mergeCell ref="Y24:AG24"/>
    <mergeCell ref="U23:W24"/>
    <mergeCell ref="P11:Q11"/>
    <mergeCell ref="R11:U11"/>
    <mergeCell ref="W11:AJ11"/>
    <mergeCell ref="W13:AJ13"/>
    <mergeCell ref="P14:AJ14"/>
    <mergeCell ref="AK14:AN14"/>
    <mergeCell ref="AP14:AS14"/>
    <mergeCell ref="R13:U13"/>
    <mergeCell ref="AL13:AR13"/>
    <mergeCell ref="AK12:AN12"/>
    <mergeCell ref="AL11:AR11"/>
    <mergeCell ref="W15:AJ15"/>
    <mergeCell ref="I39:L40"/>
    <mergeCell ref="I35:L36"/>
    <mergeCell ref="I33:L34"/>
    <mergeCell ref="I25:L26"/>
    <mergeCell ref="I29:L30"/>
    <mergeCell ref="I23:L24"/>
    <mergeCell ref="I27:L28"/>
    <mergeCell ref="I37:L38"/>
    <mergeCell ref="U27:W28"/>
    <mergeCell ref="U29:W30"/>
    <mergeCell ref="U35:W36"/>
    <mergeCell ref="U37:W38"/>
    <mergeCell ref="U39:W40"/>
    <mergeCell ref="U31:W32"/>
    <mergeCell ref="U33:W34"/>
    <mergeCell ref="U43:W44"/>
    <mergeCell ref="U45:W46"/>
    <mergeCell ref="A47:A48"/>
    <mergeCell ref="B47:B48"/>
    <mergeCell ref="G45:H46"/>
    <mergeCell ref="I45:L46"/>
    <mergeCell ref="M45:O46"/>
    <mergeCell ref="A45:A46"/>
    <mergeCell ref="P47:T48"/>
    <mergeCell ref="U47:W48"/>
    <mergeCell ref="E46:F46"/>
    <mergeCell ref="A43:A44"/>
    <mergeCell ref="P43:T44"/>
    <mergeCell ref="M43:O44"/>
    <mergeCell ref="B45:B46"/>
    <mergeCell ref="C45:D45"/>
    <mergeCell ref="C46:D46"/>
    <mergeCell ref="P45:T46"/>
    <mergeCell ref="E45:F45"/>
    <mergeCell ref="B43:B44"/>
    <mergeCell ref="C44:D44"/>
    <mergeCell ref="C43:D43"/>
    <mergeCell ref="I47:L48"/>
    <mergeCell ref="M47:O48"/>
    <mergeCell ref="E35:F35"/>
    <mergeCell ref="I31:L32"/>
    <mergeCell ref="M31:O32"/>
    <mergeCell ref="M25:O26"/>
    <mergeCell ref="P33:T34"/>
    <mergeCell ref="P27:T28"/>
    <mergeCell ref="P29:T30"/>
    <mergeCell ref="E43:F43"/>
    <mergeCell ref="G43:H44"/>
    <mergeCell ref="E44:F44"/>
    <mergeCell ref="I41:L42"/>
    <mergeCell ref="I43:L44"/>
    <mergeCell ref="M41:O42"/>
    <mergeCell ref="M39:O40"/>
    <mergeCell ref="P39:T40"/>
    <mergeCell ref="M37:O38"/>
    <mergeCell ref="P35:T36"/>
    <mergeCell ref="P37:T38"/>
    <mergeCell ref="M35:O36"/>
    <mergeCell ref="M27:O28"/>
    <mergeCell ref="M29:O30"/>
    <mergeCell ref="E36:F36"/>
    <mergeCell ref="E37:F37"/>
    <mergeCell ref="E25:F25"/>
    <mergeCell ref="E26:F26"/>
    <mergeCell ref="E28:F28"/>
    <mergeCell ref="C10:D10"/>
    <mergeCell ref="C11:D11"/>
    <mergeCell ref="E31:F31"/>
    <mergeCell ref="M33:O34"/>
    <mergeCell ref="P31:T32"/>
    <mergeCell ref="J9:L10"/>
    <mergeCell ref="J11:L12"/>
    <mergeCell ref="M23:O24"/>
    <mergeCell ref="P23:T24"/>
    <mergeCell ref="M11:O12"/>
    <mergeCell ref="E24:F24"/>
    <mergeCell ref="E32:F32"/>
    <mergeCell ref="P10:AJ10"/>
    <mergeCell ref="Y25:AG26"/>
    <mergeCell ref="R15:U15"/>
    <mergeCell ref="P25:T26"/>
    <mergeCell ref="P12:AJ12"/>
    <mergeCell ref="U25:W26"/>
    <mergeCell ref="P16:AJ16"/>
    <mergeCell ref="P15:Q15"/>
    <mergeCell ref="Y32:AG32"/>
    <mergeCell ref="Y33:AG34"/>
    <mergeCell ref="E34:F34"/>
    <mergeCell ref="C29:D29"/>
    <mergeCell ref="E33:F33"/>
    <mergeCell ref="C31:D31"/>
    <mergeCell ref="C32:D32"/>
    <mergeCell ref="C12:D12"/>
    <mergeCell ref="C24:D24"/>
    <mergeCell ref="U41:W42"/>
    <mergeCell ref="E12:F12"/>
    <mergeCell ref="G41:H42"/>
    <mergeCell ref="E42:F42"/>
    <mergeCell ref="E41:F41"/>
    <mergeCell ref="C26:D26"/>
    <mergeCell ref="C41:D41"/>
    <mergeCell ref="C36:D36"/>
    <mergeCell ref="C37:D37"/>
    <mergeCell ref="C42:D42"/>
    <mergeCell ref="G25:H26"/>
    <mergeCell ref="G27:H28"/>
    <mergeCell ref="E29:F29"/>
    <mergeCell ref="E30:F30"/>
    <mergeCell ref="E21:F22"/>
    <mergeCell ref="E27:F27"/>
    <mergeCell ref="E23:F23"/>
    <mergeCell ref="A13:B14"/>
    <mergeCell ref="E16:F16"/>
    <mergeCell ref="C19:O20"/>
    <mergeCell ref="E15:F15"/>
    <mergeCell ref="C17:O18"/>
    <mergeCell ref="J15:O16"/>
    <mergeCell ref="G15:I16"/>
    <mergeCell ref="G39:H40"/>
    <mergeCell ref="G31:H32"/>
    <mergeCell ref="G37:H38"/>
    <mergeCell ref="G35:H36"/>
    <mergeCell ref="G33:H34"/>
    <mergeCell ref="G21:H22"/>
    <mergeCell ref="G23:H24"/>
    <mergeCell ref="E40:F40"/>
    <mergeCell ref="E39:F39"/>
    <mergeCell ref="E38:F38"/>
    <mergeCell ref="G29:H30"/>
    <mergeCell ref="C14:D14"/>
    <mergeCell ref="C13:D13"/>
    <mergeCell ref="C15:D15"/>
    <mergeCell ref="C16:D16"/>
    <mergeCell ref="B25:B26"/>
    <mergeCell ref="C34:D34"/>
    <mergeCell ref="AT7:AT8"/>
    <mergeCell ref="AT15:AT16"/>
    <mergeCell ref="AT13:AT14"/>
    <mergeCell ref="W7:AJ7"/>
    <mergeCell ref="R7:U7"/>
    <mergeCell ref="M7:O8"/>
    <mergeCell ref="C7:D7"/>
    <mergeCell ref="E7:F7"/>
    <mergeCell ref="C8:D8"/>
    <mergeCell ref="E8:F8"/>
    <mergeCell ref="E10:F10"/>
    <mergeCell ref="E11:F11"/>
    <mergeCell ref="G11:I12"/>
    <mergeCell ref="G13:O14"/>
    <mergeCell ref="E13:F13"/>
    <mergeCell ref="E14:F14"/>
    <mergeCell ref="AT9:AT10"/>
    <mergeCell ref="AT11:AT12"/>
    <mergeCell ref="P8:AJ8"/>
    <mergeCell ref="AK8:AN8"/>
    <mergeCell ref="AP10:AS10"/>
    <mergeCell ref="AP12:AS12"/>
    <mergeCell ref="AL9:AR9"/>
    <mergeCell ref="AK10:AN10"/>
    <mergeCell ref="P41:T42"/>
    <mergeCell ref="B41:B42"/>
    <mergeCell ref="A39:A40"/>
    <mergeCell ref="B39:B40"/>
    <mergeCell ref="A29:A30"/>
    <mergeCell ref="B29:B30"/>
    <mergeCell ref="C35:D35"/>
    <mergeCell ref="A19:B20"/>
    <mergeCell ref="C21:D22"/>
    <mergeCell ref="A21:B22"/>
    <mergeCell ref="C40:D40"/>
    <mergeCell ref="C39:D39"/>
    <mergeCell ref="B37:B38"/>
    <mergeCell ref="C38:D38"/>
    <mergeCell ref="B31:B32"/>
    <mergeCell ref="B35:B36"/>
    <mergeCell ref="B33:B34"/>
    <mergeCell ref="C33:D33"/>
    <mergeCell ref="C23:D23"/>
    <mergeCell ref="B23:B24"/>
    <mergeCell ref="A25:A26"/>
    <mergeCell ref="C25:D25"/>
    <mergeCell ref="A27:A28"/>
    <mergeCell ref="C30:D30"/>
    <mergeCell ref="M9:O10"/>
    <mergeCell ref="G9:I10"/>
    <mergeCell ref="AL7:AR7"/>
    <mergeCell ref="J6:L6"/>
    <mergeCell ref="G6:I6"/>
    <mergeCell ref="P6:AJ6"/>
    <mergeCell ref="C6:D6"/>
    <mergeCell ref="M6:O6"/>
    <mergeCell ref="E6:F6"/>
    <mergeCell ref="J7:L8"/>
    <mergeCell ref="P9:Q9"/>
    <mergeCell ref="R9:U9"/>
    <mergeCell ref="W9:AJ9"/>
    <mergeCell ref="E9:F9"/>
    <mergeCell ref="C9:D9"/>
    <mergeCell ref="A1:AS1"/>
    <mergeCell ref="P7:Q7"/>
    <mergeCell ref="G7:I8"/>
    <mergeCell ref="AP8:AS8"/>
    <mergeCell ref="AK6:AS6"/>
    <mergeCell ref="P4:AS4"/>
    <mergeCell ref="AE5:AS5"/>
    <mergeCell ref="J3:O3"/>
    <mergeCell ref="C4:I4"/>
    <mergeCell ref="C3:I3"/>
    <mergeCell ref="J4:O4"/>
    <mergeCell ref="A4:B4"/>
    <mergeCell ref="A5:B5"/>
    <mergeCell ref="A6:B8"/>
    <mergeCell ref="J2:O2"/>
    <mergeCell ref="P2:AD2"/>
    <mergeCell ref="AE3:AS3"/>
    <mergeCell ref="AE2:AS2"/>
    <mergeCell ref="C5:I5"/>
    <mergeCell ref="P5:AD5"/>
    <mergeCell ref="J5:O5"/>
    <mergeCell ref="P3:AD3"/>
    <mergeCell ref="C52:D52"/>
    <mergeCell ref="E52:F52"/>
    <mergeCell ref="C49:D49"/>
    <mergeCell ref="E49:F49"/>
    <mergeCell ref="C50:D50"/>
    <mergeCell ref="E50:F50"/>
    <mergeCell ref="G49:H50"/>
    <mergeCell ref="I49:L50"/>
    <mergeCell ref="A2:B2"/>
    <mergeCell ref="C2:I2"/>
    <mergeCell ref="A3:B3"/>
    <mergeCell ref="A41:A42"/>
    <mergeCell ref="A31:A32"/>
    <mergeCell ref="A37:A38"/>
    <mergeCell ref="A35:A36"/>
    <mergeCell ref="A33:A34"/>
    <mergeCell ref="A9:B10"/>
    <mergeCell ref="A17:B18"/>
    <mergeCell ref="A15:B16"/>
    <mergeCell ref="B27:B28"/>
    <mergeCell ref="C27:D27"/>
    <mergeCell ref="C28:D28"/>
    <mergeCell ref="A23:A24"/>
    <mergeCell ref="A11:B12"/>
    <mergeCell ref="V54:AF54"/>
    <mergeCell ref="AG54:AJ54"/>
    <mergeCell ref="V55:AF55"/>
    <mergeCell ref="G47:H48"/>
    <mergeCell ref="G51:H52"/>
    <mergeCell ref="I51:L52"/>
    <mergeCell ref="M51:O52"/>
    <mergeCell ref="U51:W52"/>
    <mergeCell ref="M49:O50"/>
    <mergeCell ref="P49:T50"/>
    <mergeCell ref="U49:W50"/>
    <mergeCell ref="A55:T55"/>
    <mergeCell ref="A54:T54"/>
    <mergeCell ref="C47:D47"/>
    <mergeCell ref="E47:F47"/>
    <mergeCell ref="C48:D48"/>
    <mergeCell ref="E48:F48"/>
    <mergeCell ref="A49:A50"/>
    <mergeCell ref="B49:B50"/>
    <mergeCell ref="P51:T52"/>
    <mergeCell ref="A51:A52"/>
    <mergeCell ref="B51:B52"/>
    <mergeCell ref="C51:D51"/>
    <mergeCell ref="E51:F51"/>
  </mergeCells>
  <phoneticPr fontId="49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disablePrompts="1" count="2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" xr:uid="{00000000-0002-0000-0000-000001000000}">
      <formula1>INDIRECT(J3)</formula1>
    </dataValidation>
  </dataValidations>
  <hyperlinks>
    <hyperlink ref="J15" r:id="rId1" xr:uid="{D1F80CC3-A984-4D6E-90F7-F23532DA95A8}"/>
  </hyperlinks>
  <pageMargins left="0.41" right="0.4" top="0.57999999999999996" bottom="0.57999999999999996" header="0" footer="0"/>
  <pageSetup paperSize="9" scale="64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100"/>
  <sheetViews>
    <sheetView workbookViewId="0">
      <selection activeCell="E49" sqref="E49:O49"/>
    </sheetView>
  </sheetViews>
  <sheetFormatPr defaultColWidth="14.375" defaultRowHeight="15" customHeight="1"/>
  <cols>
    <col min="1" max="10" width="1.625" customWidth="1"/>
    <col min="11" max="11" width="2.375" customWidth="1"/>
    <col min="12" max="13" width="1.625" customWidth="1"/>
    <col min="14" max="14" width="3.375" customWidth="1"/>
    <col min="15" max="21" width="1.625" customWidth="1"/>
    <col min="22" max="22" width="1.375" customWidth="1"/>
    <col min="23" max="23" width="1.625" hidden="1" customWidth="1"/>
    <col min="24" max="27" width="1.625" customWidth="1"/>
    <col min="28" max="28" width="2.125" customWidth="1"/>
    <col min="29" max="38" width="1.625" customWidth="1"/>
    <col min="39" max="39" width="2.125" customWidth="1"/>
    <col min="40" max="48" width="1.625" customWidth="1"/>
    <col min="49" max="49" width="2.125" customWidth="1"/>
    <col min="50" max="50" width="5.125" customWidth="1"/>
    <col min="51" max="51" width="0.125" customWidth="1"/>
    <col min="52" max="52" width="1.625" hidden="1" customWidth="1"/>
    <col min="53" max="54" width="1.625" customWidth="1"/>
    <col min="55" max="55" width="2.125" customWidth="1"/>
    <col min="56" max="56" width="1.625" customWidth="1"/>
    <col min="57" max="57" width="2" customWidth="1"/>
    <col min="58" max="58" width="1.625" hidden="1" customWidth="1"/>
    <col min="59" max="59" width="1.625" customWidth="1"/>
  </cols>
  <sheetData>
    <row r="1" spans="1:59" ht="13.5" customHeight="1">
      <c r="A1" s="293" t="s">
        <v>146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294" t="s">
        <v>147</v>
      </c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15"/>
      <c r="BG1" s="15"/>
    </row>
    <row r="2" spans="1:59" ht="13.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ht="9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ht="12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</row>
    <row r="5" spans="1:59" ht="28.5">
      <c r="A5" s="16"/>
      <c r="B5" s="295" t="s">
        <v>148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16"/>
      <c r="BG5" s="16"/>
    </row>
    <row r="6" spans="1:59" ht="11.25" customHeight="1">
      <c r="A6" s="15"/>
      <c r="B6" s="17" t="s">
        <v>149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</row>
    <row r="7" spans="1:59" ht="12.75" customHeight="1">
      <c r="A7" s="15"/>
      <c r="B7" s="296" t="str">
        <f>IF(入力!AE3="","",入力!AE3)</f>
        <v>埼玉県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3"/>
      <c r="Q7" s="15"/>
      <c r="R7" s="15" t="s">
        <v>150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8"/>
      <c r="AX7" s="297" t="str">
        <f>IF(入力!J3="","",入力!J3)</f>
        <v>女子</v>
      </c>
      <c r="AY7" s="109"/>
      <c r="AZ7" s="109"/>
      <c r="BA7" s="109"/>
      <c r="BB7" s="109"/>
      <c r="BC7" s="109"/>
      <c r="BD7" s="109"/>
      <c r="BE7" s="103"/>
      <c r="BF7" s="18"/>
      <c r="BG7" s="15"/>
    </row>
    <row r="8" spans="1:59" ht="13.5" customHeight="1">
      <c r="A8" s="15"/>
      <c r="B8" s="104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105"/>
      <c r="Q8" s="15"/>
      <c r="R8" s="15" t="s">
        <v>151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04"/>
      <c r="AY8" s="98"/>
      <c r="AZ8" s="98"/>
      <c r="BA8" s="98"/>
      <c r="BB8" s="98"/>
      <c r="BC8" s="98"/>
      <c r="BD8" s="98"/>
      <c r="BE8" s="105"/>
      <c r="BF8" s="15"/>
      <c r="BG8" s="15"/>
    </row>
    <row r="9" spans="1:59" ht="6.75" customHeight="1">
      <c r="A9" s="15"/>
      <c r="B9" s="113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13"/>
      <c r="AY9" s="114"/>
      <c r="AZ9" s="114"/>
      <c r="BA9" s="114"/>
      <c r="BB9" s="114"/>
      <c r="BC9" s="114"/>
      <c r="BD9" s="114"/>
      <c r="BE9" s="115"/>
      <c r="BF9" s="15"/>
      <c r="BG9" s="15"/>
    </row>
    <row r="10" spans="1:59" ht="6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</row>
    <row r="11" spans="1:59" ht="5.25" customHeight="1">
      <c r="A11" s="15"/>
      <c r="B11" s="15"/>
      <c r="C11" s="15"/>
      <c r="D11" s="15"/>
      <c r="E11" s="15"/>
      <c r="F11" s="19"/>
      <c r="G11" s="303">
        <v>38</v>
      </c>
      <c r="H11" s="109"/>
      <c r="I11" s="103"/>
      <c r="J11" s="1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</row>
    <row r="12" spans="1:59" ht="12" customHeight="1">
      <c r="A12" s="15"/>
      <c r="B12" s="15"/>
      <c r="C12" s="15"/>
      <c r="D12" s="15"/>
      <c r="E12" s="19" t="s">
        <v>152</v>
      </c>
      <c r="F12" s="19"/>
      <c r="G12" s="104"/>
      <c r="H12" s="98"/>
      <c r="I12" s="105"/>
      <c r="J12" s="19" t="s">
        <v>153</v>
      </c>
      <c r="K12" s="20"/>
      <c r="L12" s="20"/>
      <c r="M12" s="20"/>
      <c r="N12" s="15"/>
      <c r="O12" s="15"/>
      <c r="P12" s="21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</row>
    <row r="13" spans="1:59" ht="5.25" customHeight="1">
      <c r="A13" s="15"/>
      <c r="B13" s="15"/>
      <c r="C13" s="15"/>
      <c r="D13" s="15"/>
      <c r="E13" s="19"/>
      <c r="F13" s="19"/>
      <c r="G13" s="113"/>
      <c r="H13" s="114"/>
      <c r="I13" s="115"/>
      <c r="J13" s="19"/>
      <c r="K13" s="20"/>
      <c r="L13" s="20"/>
      <c r="M13" s="20"/>
      <c r="N13" s="15"/>
      <c r="O13" s="15"/>
      <c r="P13" s="21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ht="5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</row>
    <row r="15" spans="1:59" ht="15.75" customHeight="1">
      <c r="A15" s="15"/>
      <c r="B15" s="292" t="s">
        <v>154</v>
      </c>
      <c r="C15" s="225"/>
      <c r="D15" s="225"/>
      <c r="E15" s="225"/>
      <c r="F15" s="243"/>
      <c r="G15" s="312" t="str">
        <f>IF(入力!C2="","",入力!C2)</f>
        <v>ﾐﾔﾊﾗｼﾞｭﾆｱﾊﾞﾚｰﾎﾞｰﾙｽﾎﾟｰﾂｼｮｳﾈﾝﾀﾞﾝ</v>
      </c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60"/>
      <c r="X15" s="291" t="s">
        <v>155</v>
      </c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292" t="s">
        <v>156</v>
      </c>
      <c r="AJ15" s="225"/>
      <c r="AK15" s="225"/>
      <c r="AL15" s="225"/>
      <c r="AM15" s="313" t="str">
        <f>IF(入力!P3="","",入力!P3)</f>
        <v>さいたま市</v>
      </c>
      <c r="AN15" s="225"/>
      <c r="AO15" s="225"/>
      <c r="AP15" s="225"/>
      <c r="AQ15" s="225"/>
      <c r="AR15" s="225"/>
      <c r="AS15" s="225"/>
      <c r="AT15" s="226"/>
      <c r="AU15" s="261" t="s">
        <v>157</v>
      </c>
      <c r="AV15" s="225"/>
      <c r="AW15" s="225"/>
      <c r="AX15" s="243"/>
      <c r="AY15" s="298"/>
      <c r="AZ15" s="299"/>
      <c r="BA15" s="299"/>
      <c r="BB15" s="299"/>
      <c r="BC15" s="299"/>
      <c r="BD15" s="299"/>
      <c r="BE15" s="301" t="s">
        <v>158</v>
      </c>
      <c r="BF15" s="15"/>
      <c r="BG15" s="15"/>
    </row>
    <row r="16" spans="1:59" ht="16.5" customHeight="1">
      <c r="A16" s="15"/>
      <c r="B16" s="173"/>
      <c r="C16" s="98"/>
      <c r="D16" s="98"/>
      <c r="E16" s="98"/>
      <c r="F16" s="105"/>
      <c r="G16" s="304" t="str">
        <f>IF(入力!C3="","",入力!C3)</f>
        <v>宮原ジュニアバレーボールスポーツ少年団</v>
      </c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6"/>
      <c r="X16" s="307">
        <f>IF(入力!C4="","",入力!C4)</f>
        <v>431297080</v>
      </c>
      <c r="Y16" s="251"/>
      <c r="Z16" s="251"/>
      <c r="AA16" s="251"/>
      <c r="AB16" s="251"/>
      <c r="AC16" s="251"/>
      <c r="AD16" s="251"/>
      <c r="AE16" s="251"/>
      <c r="AF16" s="251"/>
      <c r="AG16" s="251"/>
      <c r="AH16" s="308"/>
      <c r="AI16" s="173"/>
      <c r="AJ16" s="98"/>
      <c r="AK16" s="98"/>
      <c r="AL16" s="98"/>
      <c r="AM16" s="314"/>
      <c r="AN16" s="98"/>
      <c r="AO16" s="98"/>
      <c r="AP16" s="98"/>
      <c r="AQ16" s="98"/>
      <c r="AR16" s="98"/>
      <c r="AS16" s="98"/>
      <c r="AT16" s="302"/>
      <c r="AU16" s="173"/>
      <c r="AV16" s="98"/>
      <c r="AW16" s="98"/>
      <c r="AX16" s="105"/>
      <c r="AY16" s="300"/>
      <c r="AZ16" s="98"/>
      <c r="BA16" s="98"/>
      <c r="BB16" s="98"/>
      <c r="BC16" s="98"/>
      <c r="BD16" s="98"/>
      <c r="BE16" s="302"/>
      <c r="BF16" s="15"/>
      <c r="BG16" s="15"/>
    </row>
    <row r="17" spans="1:59" ht="16.5" customHeight="1">
      <c r="A17" s="15"/>
      <c r="B17" s="173"/>
      <c r="C17" s="98"/>
      <c r="D17" s="98"/>
      <c r="E17" s="98"/>
      <c r="F17" s="105"/>
      <c r="G17" s="104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105"/>
      <c r="X17" s="309" t="str">
        <f>IF(入力!C5="","",入力!C5)</f>
        <v/>
      </c>
      <c r="Y17" s="98"/>
      <c r="Z17" s="98"/>
      <c r="AA17" s="98"/>
      <c r="AB17" s="98"/>
      <c r="AC17" s="98"/>
      <c r="AD17" s="98"/>
      <c r="AE17" s="98"/>
      <c r="AF17" s="98"/>
      <c r="AG17" s="98"/>
      <c r="AH17" s="302"/>
      <c r="AI17" s="191"/>
      <c r="AJ17" s="110"/>
      <c r="AK17" s="110"/>
      <c r="AL17" s="110"/>
      <c r="AM17" s="315"/>
      <c r="AN17" s="110"/>
      <c r="AO17" s="110"/>
      <c r="AP17" s="110"/>
      <c r="AQ17" s="110"/>
      <c r="AR17" s="110"/>
      <c r="AS17" s="110"/>
      <c r="AT17" s="112"/>
      <c r="AU17" s="191"/>
      <c r="AV17" s="110"/>
      <c r="AW17" s="110"/>
      <c r="AX17" s="108"/>
      <c r="AY17" s="310"/>
      <c r="AZ17" s="311"/>
      <c r="BA17" s="311"/>
      <c r="BB17" s="311"/>
      <c r="BC17" s="311"/>
      <c r="BD17" s="311"/>
      <c r="BE17" s="22" t="s">
        <v>159</v>
      </c>
      <c r="BF17" s="15"/>
      <c r="BG17" s="15"/>
    </row>
    <row r="18" spans="1:59" ht="15" customHeight="1">
      <c r="A18" s="15"/>
      <c r="B18" s="26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175"/>
      <c r="N18" s="241" t="s">
        <v>160</v>
      </c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43"/>
      <c r="AC18" s="286" t="s">
        <v>161</v>
      </c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175"/>
      <c r="AR18" s="286" t="s">
        <v>162</v>
      </c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6"/>
      <c r="BF18" s="15"/>
      <c r="BG18" s="15"/>
    </row>
    <row r="19" spans="1:59" ht="14.25" customHeight="1">
      <c r="A19" s="15"/>
      <c r="B19" s="268" t="s">
        <v>163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3"/>
      <c r="N19" s="283" t="str">
        <f>IF(入力!J7="","",入力!J7)</f>
        <v>14058（2次）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3"/>
      <c r="AC19" s="283" t="str">
        <f>IF(入力!J9="","",入力!J9)</f>
        <v>16906（3次）</v>
      </c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3"/>
      <c r="AR19" s="290" t="str">
        <f>IF(入力!J11="","",入力!J11)</f>
        <v>26971（1次）</v>
      </c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70"/>
      <c r="BG19" s="23"/>
    </row>
    <row r="20" spans="1:59" ht="14.25" customHeight="1">
      <c r="A20" s="15"/>
      <c r="B20" s="150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  <c r="N20" s="276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5"/>
      <c r="AC20" s="276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5"/>
      <c r="AR20" s="276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88"/>
      <c r="BF20" s="15"/>
      <c r="BG20" s="15"/>
    </row>
    <row r="21" spans="1:59" ht="14.25" customHeight="1">
      <c r="A21" s="15"/>
      <c r="B21" s="268" t="s">
        <v>164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3"/>
      <c r="N21" s="283">
        <f>IF(入力!M7="","",入力!M7)</f>
        <v>224760</v>
      </c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3"/>
      <c r="AC21" s="283">
        <f>IF(入力!M9="","",入力!M9)</f>
        <v>334837</v>
      </c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3"/>
      <c r="AR21" s="290" t="str">
        <f>IF(入力!M11="","",入力!M11)</f>
        <v/>
      </c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70"/>
      <c r="BG21" s="23"/>
    </row>
    <row r="22" spans="1:59" ht="14.25" customHeight="1">
      <c r="A22" s="15"/>
      <c r="B22" s="150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5"/>
      <c r="N22" s="276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5"/>
      <c r="AC22" s="276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5"/>
      <c r="AR22" s="276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88"/>
      <c r="BF22" s="15"/>
      <c r="BG22" s="15"/>
    </row>
    <row r="23" spans="1:59" ht="15" customHeight="1">
      <c r="A23" s="15"/>
      <c r="B23" s="271" t="s">
        <v>165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239"/>
      <c r="N23" s="238">
        <f>IF(入力!G7="","",入力!G7)</f>
        <v>512466820</v>
      </c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239"/>
      <c r="AC23" s="238">
        <f>IF(入力!G9="","",入力!G9)</f>
        <v>512472927</v>
      </c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239"/>
      <c r="AR23" s="238">
        <f>IF(入力!G11="","",入力!G11)</f>
        <v>512471154</v>
      </c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1"/>
      <c r="BF23" s="15"/>
      <c r="BG23" s="15"/>
    </row>
    <row r="24" spans="1:59" ht="12" customHeight="1">
      <c r="A24" s="15"/>
      <c r="B24" s="261" t="s">
        <v>166</v>
      </c>
      <c r="C24" s="225"/>
      <c r="D24" s="225"/>
      <c r="E24" s="225"/>
      <c r="F24" s="243"/>
      <c r="G24" s="272" t="str">
        <f>IF(AND(入力!C7&lt;&gt;"",入力!E7&lt;&gt;""),入力!C7&amp;" "&amp;入力!E7,"")</f>
        <v>ﾖｼﾀﾞ ｼﾝｼﾞ</v>
      </c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60"/>
      <c r="S24" s="279">
        <f>IF(入力!AT7="","",入力!AT7)</f>
        <v>58</v>
      </c>
      <c r="T24" s="225"/>
      <c r="U24" s="243"/>
      <c r="V24" s="280" t="s">
        <v>167</v>
      </c>
      <c r="W24" s="225"/>
      <c r="X24" s="225"/>
      <c r="Y24" s="24" t="s">
        <v>34</v>
      </c>
      <c r="Z24" s="25"/>
      <c r="AA24" s="236" t="str">
        <f>IF(入力!R7="","",入力!R7)</f>
        <v>337</v>
      </c>
      <c r="AB24" s="225"/>
      <c r="AC24" s="225"/>
      <c r="AD24" s="225"/>
      <c r="AE24" s="26" t="s">
        <v>36</v>
      </c>
      <c r="AF24" s="236" t="str">
        <f>IF(入力!W7="","",入力!W7)</f>
        <v>0006</v>
      </c>
      <c r="AG24" s="225"/>
      <c r="AH24" s="225"/>
      <c r="AI24" s="225"/>
      <c r="AJ24" s="225"/>
      <c r="AK24" s="27"/>
      <c r="AL24" s="27"/>
      <c r="AM24" s="27"/>
      <c r="AN24" s="27"/>
      <c r="AO24" s="27"/>
      <c r="AP24" s="27"/>
      <c r="AQ24" s="27"/>
      <c r="AR24" s="27"/>
      <c r="AS24" s="28"/>
      <c r="AT24" s="289" t="s">
        <v>168</v>
      </c>
      <c r="AU24" s="225"/>
      <c r="AV24" s="243"/>
      <c r="AW24" s="29" t="s">
        <v>38</v>
      </c>
      <c r="AX24" s="236" t="str">
        <f>IF(入力!AL7="","",入力!AL7)</f>
        <v>090</v>
      </c>
      <c r="AY24" s="225"/>
      <c r="AZ24" s="225"/>
      <c r="BA24" s="225"/>
      <c r="BB24" s="225"/>
      <c r="BC24" s="225"/>
      <c r="BD24" s="225"/>
      <c r="BE24" s="30" t="s">
        <v>40</v>
      </c>
      <c r="BF24" s="15"/>
      <c r="BG24" s="15"/>
    </row>
    <row r="25" spans="1:59" ht="19.5" customHeight="1">
      <c r="A25" s="15"/>
      <c r="B25" s="150"/>
      <c r="C25" s="114"/>
      <c r="D25" s="114"/>
      <c r="E25" s="114"/>
      <c r="F25" s="115"/>
      <c r="G25" s="270" t="str">
        <f>IF(AND(入力!C8&lt;&gt;"",入力!E8&lt;&gt;""),入力!C8&amp;" "&amp;入力!E8,"")</f>
        <v>吉田 眞治</v>
      </c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5"/>
      <c r="S25" s="113"/>
      <c r="T25" s="114"/>
      <c r="U25" s="115"/>
      <c r="V25" s="114"/>
      <c r="W25" s="114"/>
      <c r="X25" s="114"/>
      <c r="Y25" s="278" t="str">
        <f>IF(入力!P8="","",入力!P8)</f>
        <v>さいたま市見沼区島町600</v>
      </c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5"/>
      <c r="AT25" s="113"/>
      <c r="AU25" s="114"/>
      <c r="AV25" s="115"/>
      <c r="AW25" s="237" t="str">
        <f>IF(入力!AK8="","",入力!AK8)</f>
        <v>1120</v>
      </c>
      <c r="AX25" s="114"/>
      <c r="AY25" s="114"/>
      <c r="AZ25" s="114"/>
      <c r="BA25" s="61" t="s">
        <v>36</v>
      </c>
      <c r="BB25" s="244" t="str">
        <f>IF(入力!AP8="","",入力!AP8)</f>
        <v>6893</v>
      </c>
      <c r="BC25" s="114"/>
      <c r="BD25" s="114"/>
      <c r="BE25" s="116"/>
      <c r="BF25" s="15"/>
      <c r="BG25" s="15"/>
    </row>
    <row r="26" spans="1:59" ht="12" customHeight="1">
      <c r="A26" s="15"/>
      <c r="B26" s="266" t="s">
        <v>161</v>
      </c>
      <c r="C26" s="109"/>
      <c r="D26" s="109"/>
      <c r="E26" s="109"/>
      <c r="F26" s="103"/>
      <c r="G26" s="262" t="str">
        <f>IF(AND(入力!C9&lt;&gt;"",入力!E9&lt;&gt;""),入力!C9&amp;" "&amp;入力!E9,"")</f>
        <v>ｵｸﾞﾘ ｼﾞｭﾝﾔ</v>
      </c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2"/>
      <c r="S26" s="281">
        <f>IF(入力!AT9="","",入力!AT9)</f>
        <v>57</v>
      </c>
      <c r="T26" s="109"/>
      <c r="U26" s="103"/>
      <c r="V26" s="282" t="s">
        <v>167</v>
      </c>
      <c r="W26" s="109"/>
      <c r="X26" s="109"/>
      <c r="Y26" s="62" t="s">
        <v>34</v>
      </c>
      <c r="Z26" s="63"/>
      <c r="AA26" s="277" t="str">
        <f>IF(入力!R9="","",入力!R9)</f>
        <v>331</v>
      </c>
      <c r="AB26" s="109"/>
      <c r="AC26" s="109"/>
      <c r="AD26" s="109"/>
      <c r="AE26" s="64" t="s">
        <v>36</v>
      </c>
      <c r="AF26" s="277" t="str">
        <f>IF(入力!W9="","",入力!W9)</f>
        <v>0812</v>
      </c>
      <c r="AG26" s="109"/>
      <c r="AH26" s="109"/>
      <c r="AI26" s="109"/>
      <c r="AJ26" s="109"/>
      <c r="AK26" s="65"/>
      <c r="AL26" s="65"/>
      <c r="AM26" s="65"/>
      <c r="AN26" s="65"/>
      <c r="AO26" s="65"/>
      <c r="AP26" s="65"/>
      <c r="AQ26" s="65"/>
      <c r="AR26" s="65"/>
      <c r="AS26" s="66"/>
      <c r="AT26" s="240" t="s">
        <v>168</v>
      </c>
      <c r="AU26" s="109"/>
      <c r="AV26" s="103"/>
      <c r="AW26" s="31" t="s">
        <v>38</v>
      </c>
      <c r="AX26" s="245" t="str">
        <f>IF(入力!AL9="","",入力!AL9)</f>
        <v>090</v>
      </c>
      <c r="AY26" s="98"/>
      <c r="AZ26" s="98"/>
      <c r="BA26" s="98"/>
      <c r="BB26" s="98"/>
      <c r="BC26" s="98"/>
      <c r="BD26" s="98"/>
      <c r="BE26" s="33" t="s">
        <v>40</v>
      </c>
      <c r="BF26" s="15"/>
      <c r="BG26" s="15"/>
    </row>
    <row r="27" spans="1:59" ht="19.5" customHeight="1">
      <c r="A27" s="15"/>
      <c r="B27" s="150"/>
      <c r="C27" s="114"/>
      <c r="D27" s="114"/>
      <c r="E27" s="114"/>
      <c r="F27" s="115"/>
      <c r="G27" s="270" t="str">
        <f>IF(AND(入力!C10&lt;&gt;"",入力!E10&lt;&gt;""),入力!C10&amp;" "&amp;入力!E10,"")</f>
        <v>小栗 順也</v>
      </c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5"/>
      <c r="S27" s="113"/>
      <c r="T27" s="114"/>
      <c r="U27" s="115"/>
      <c r="V27" s="114"/>
      <c r="W27" s="114"/>
      <c r="X27" s="114"/>
      <c r="Y27" s="278" t="str">
        <f>IF(入力!P10="","",入力!P10)</f>
        <v>さいたま市北区宮原町2-112-46</v>
      </c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5"/>
      <c r="AT27" s="113"/>
      <c r="AU27" s="114"/>
      <c r="AV27" s="115"/>
      <c r="AW27" s="237" t="str">
        <f>IF(入力!AK10="","",入力!AK10)</f>
        <v>4205</v>
      </c>
      <c r="AX27" s="114"/>
      <c r="AY27" s="114"/>
      <c r="AZ27" s="114"/>
      <c r="BA27" s="61" t="s">
        <v>36</v>
      </c>
      <c r="BB27" s="244" t="str">
        <f>IF(入力!AP10="","",入力!AP10)</f>
        <v>9052</v>
      </c>
      <c r="BC27" s="114"/>
      <c r="BD27" s="114"/>
      <c r="BE27" s="116"/>
      <c r="BF27" s="15"/>
      <c r="BG27" s="15"/>
    </row>
    <row r="28" spans="1:59" ht="12" customHeight="1">
      <c r="A28" s="15"/>
      <c r="B28" s="267" t="s">
        <v>162</v>
      </c>
      <c r="C28" s="109"/>
      <c r="D28" s="109"/>
      <c r="E28" s="109"/>
      <c r="F28" s="103"/>
      <c r="G28" s="262" t="str">
        <f>IF(AND(入力!C11&lt;&gt;"",入力!E11&lt;&gt;""),入力!C11&amp;" "&amp;入力!E11,"")</f>
        <v>ﾊｷﾞﾜﾗ ﾉﾘｺ</v>
      </c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2"/>
      <c r="S28" s="281">
        <f>IF(入力!AT11="","",入力!AT11)</f>
        <v>47</v>
      </c>
      <c r="T28" s="109"/>
      <c r="U28" s="103"/>
      <c r="V28" s="282" t="s">
        <v>167</v>
      </c>
      <c r="W28" s="109"/>
      <c r="X28" s="109"/>
      <c r="Y28" s="62" t="s">
        <v>34</v>
      </c>
      <c r="Z28" s="63"/>
      <c r="AA28" s="277" t="str">
        <f>IF(入力!R11="","",入力!R11)</f>
        <v>331</v>
      </c>
      <c r="AB28" s="109"/>
      <c r="AC28" s="109"/>
      <c r="AD28" s="109"/>
      <c r="AE28" s="64" t="s">
        <v>36</v>
      </c>
      <c r="AF28" s="277" t="str">
        <f>IF(入力!W11="","",入力!W11)</f>
        <v>0822</v>
      </c>
      <c r="AG28" s="109"/>
      <c r="AH28" s="109"/>
      <c r="AI28" s="109"/>
      <c r="AJ28" s="109"/>
      <c r="AK28" s="65"/>
      <c r="AL28" s="65"/>
      <c r="AM28" s="65"/>
      <c r="AN28" s="65"/>
      <c r="AO28" s="65"/>
      <c r="AP28" s="65"/>
      <c r="AQ28" s="65"/>
      <c r="AR28" s="65"/>
      <c r="AS28" s="66"/>
      <c r="AT28" s="240" t="s">
        <v>168</v>
      </c>
      <c r="AU28" s="109"/>
      <c r="AV28" s="103"/>
      <c r="AW28" s="31" t="s">
        <v>38</v>
      </c>
      <c r="AX28" s="245" t="str">
        <f>IF(入力!AL11="","",入力!AL11)</f>
        <v>090</v>
      </c>
      <c r="AY28" s="98"/>
      <c r="AZ28" s="98"/>
      <c r="BA28" s="98"/>
      <c r="BB28" s="98"/>
      <c r="BC28" s="98"/>
      <c r="BD28" s="98"/>
      <c r="BE28" s="33" t="s">
        <v>40</v>
      </c>
      <c r="BF28" s="15"/>
      <c r="BG28" s="15"/>
    </row>
    <row r="29" spans="1:59" ht="19.5" customHeight="1">
      <c r="A29" s="15"/>
      <c r="B29" s="150"/>
      <c r="C29" s="114"/>
      <c r="D29" s="114"/>
      <c r="E29" s="114"/>
      <c r="F29" s="115"/>
      <c r="G29" s="273" t="str">
        <f>IF(AND(入力!C12&lt;&gt;"",入力!E12&lt;&gt;""),入力!C12&amp;" "&amp;入力!E12,"")</f>
        <v>萩原 紀子</v>
      </c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5"/>
      <c r="S29" s="113"/>
      <c r="T29" s="114"/>
      <c r="U29" s="115"/>
      <c r="V29" s="114"/>
      <c r="W29" s="114"/>
      <c r="X29" s="114"/>
      <c r="Y29" s="278" t="str">
        <f>IF(入力!P12="","",入力!P12)</f>
        <v>さいたま市北区奈良町103-31</v>
      </c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5"/>
      <c r="AT29" s="113"/>
      <c r="AU29" s="114"/>
      <c r="AV29" s="115"/>
      <c r="AW29" s="237" t="str">
        <f>IF(入力!AK12="","",入力!AK12)</f>
        <v>8055</v>
      </c>
      <c r="AX29" s="114"/>
      <c r="AY29" s="114"/>
      <c r="AZ29" s="114"/>
      <c r="BA29" s="61" t="s">
        <v>36</v>
      </c>
      <c r="BB29" s="244" t="str">
        <f>IF(入力!AP12="","",入力!AP12)</f>
        <v>0827</v>
      </c>
      <c r="BC29" s="114"/>
      <c r="BD29" s="114"/>
      <c r="BE29" s="116"/>
      <c r="BF29" s="15"/>
      <c r="BG29" s="15"/>
    </row>
    <row r="30" spans="1:59" ht="12" customHeight="1">
      <c r="A30" s="15"/>
      <c r="B30" s="266" t="s">
        <v>169</v>
      </c>
      <c r="C30" s="109"/>
      <c r="D30" s="109"/>
      <c r="E30" s="109"/>
      <c r="F30" s="103"/>
      <c r="G30" s="262" t="str">
        <f>IF(AND(入力!C15&lt;&gt;"",入力!E15&lt;&gt;""),入力!C15&amp;" "&amp;入力!E15,"")</f>
        <v>ﾄﾐｻﾞﾜ ｶｽﾞｺ</v>
      </c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2"/>
      <c r="S30" s="240" t="s">
        <v>170</v>
      </c>
      <c r="T30" s="109"/>
      <c r="U30" s="109"/>
      <c r="V30" s="109"/>
      <c r="W30" s="109"/>
      <c r="X30" s="109"/>
      <c r="Y30" s="287" t="str">
        <f>IF(入力!J15="","",入力!J15)</f>
        <v>mizumizuyuuri0711@gmail.com</v>
      </c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3"/>
      <c r="AT30" s="240" t="s">
        <v>168</v>
      </c>
      <c r="AU30" s="109"/>
      <c r="AV30" s="103"/>
      <c r="AW30" s="31" t="s">
        <v>38</v>
      </c>
      <c r="AX30" s="245" t="str">
        <f>IF(入力!AL15="","",入力!AL15)</f>
        <v>090</v>
      </c>
      <c r="AY30" s="98"/>
      <c r="AZ30" s="98"/>
      <c r="BA30" s="98"/>
      <c r="BB30" s="98"/>
      <c r="BC30" s="98"/>
      <c r="BD30" s="98"/>
      <c r="BE30" s="33" t="s">
        <v>40</v>
      </c>
      <c r="BF30" s="15"/>
      <c r="BG30" s="15"/>
    </row>
    <row r="31" spans="1:59" ht="19.5" customHeight="1">
      <c r="A31" s="15"/>
      <c r="B31" s="191"/>
      <c r="C31" s="110"/>
      <c r="D31" s="110"/>
      <c r="E31" s="110"/>
      <c r="F31" s="108"/>
      <c r="G31" s="263" t="str">
        <f>IF(AND(入力!C16&lt;&gt;"",入力!E16&lt;&gt;""),入力!C16&amp;" "&amp;入力!E16,"")</f>
        <v>富澤 和子</v>
      </c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08"/>
      <c r="S31" s="107"/>
      <c r="T31" s="110"/>
      <c r="U31" s="110"/>
      <c r="V31" s="110"/>
      <c r="W31" s="110"/>
      <c r="X31" s="110"/>
      <c r="Y31" s="107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08"/>
      <c r="AT31" s="107"/>
      <c r="AU31" s="110"/>
      <c r="AV31" s="108"/>
      <c r="AW31" s="284" t="str">
        <f>IF(入力!AK16="","",入力!AK16)</f>
        <v>4434</v>
      </c>
      <c r="AX31" s="110"/>
      <c r="AY31" s="110"/>
      <c r="AZ31" s="110"/>
      <c r="BA31" s="67" t="s">
        <v>36</v>
      </c>
      <c r="BB31" s="285" t="str">
        <f>IF(入力!AP16="","",入力!AP16)</f>
        <v>8433</v>
      </c>
      <c r="BC31" s="110"/>
      <c r="BD31" s="110"/>
      <c r="BE31" s="112"/>
      <c r="BF31" s="15"/>
      <c r="BG31" s="15"/>
    </row>
    <row r="32" spans="1:59" ht="3.75" customHeight="1">
      <c r="A32" s="15"/>
      <c r="B32" s="34"/>
      <c r="C32" s="34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4"/>
      <c r="AU32" s="34"/>
      <c r="AV32" s="34"/>
      <c r="AW32" s="32"/>
      <c r="AX32" s="32"/>
      <c r="AY32" s="32"/>
      <c r="AZ32" s="32"/>
      <c r="BA32" s="32"/>
      <c r="BB32" s="32"/>
      <c r="BC32" s="32"/>
      <c r="BD32" s="32"/>
      <c r="BE32" s="32"/>
      <c r="BF32" s="15"/>
      <c r="BG32" s="15"/>
    </row>
    <row r="33" spans="1:59" ht="15.75" customHeight="1">
      <c r="A33" s="15"/>
      <c r="B33" s="37" t="s">
        <v>171</v>
      </c>
      <c r="C33" s="38"/>
      <c r="D33" s="38"/>
      <c r="E33" s="38"/>
      <c r="F33" s="38"/>
      <c r="G33" s="38"/>
      <c r="H33" s="39" t="s">
        <v>172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</row>
    <row r="34" spans="1:59" ht="15" customHeight="1">
      <c r="A34" s="15"/>
      <c r="B34" s="261" t="s">
        <v>173</v>
      </c>
      <c r="C34" s="225"/>
      <c r="D34" s="243"/>
      <c r="E34" s="241" t="s">
        <v>174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43"/>
      <c r="P34" s="241" t="s">
        <v>175</v>
      </c>
      <c r="Q34" s="225"/>
      <c r="R34" s="243"/>
      <c r="S34" s="241" t="s">
        <v>80</v>
      </c>
      <c r="T34" s="225"/>
      <c r="U34" s="225"/>
      <c r="V34" s="241" t="s">
        <v>176</v>
      </c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43"/>
      <c r="AL34" s="242" t="s">
        <v>177</v>
      </c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43"/>
      <c r="AY34" s="241" t="s">
        <v>178</v>
      </c>
      <c r="AZ34" s="225"/>
      <c r="BA34" s="225"/>
      <c r="BB34" s="225"/>
      <c r="BC34" s="225"/>
      <c r="BD34" s="225"/>
      <c r="BE34" s="226"/>
      <c r="BF34" s="15"/>
      <c r="BG34" s="15"/>
    </row>
    <row r="35" spans="1:59" ht="11.25" customHeight="1">
      <c r="A35" s="15"/>
      <c r="B35" s="264" t="str">
        <f>IF(入力!B25="","",入力!B25)</f>
        <v>①</v>
      </c>
      <c r="C35" s="225"/>
      <c r="D35" s="243"/>
      <c r="E35" s="258" t="str">
        <f>IF(AND(入力!C25&lt;&gt;"",入力!E25&lt;&gt;""),入力!C25&amp;" "&amp;入力!E25,"")</f>
        <v>ﾊﾗﾀﾞ ｻﾅ</v>
      </c>
      <c r="F35" s="259"/>
      <c r="G35" s="259"/>
      <c r="H35" s="259"/>
      <c r="I35" s="259"/>
      <c r="J35" s="259"/>
      <c r="K35" s="259"/>
      <c r="L35" s="259"/>
      <c r="M35" s="259"/>
      <c r="N35" s="259"/>
      <c r="O35" s="260"/>
      <c r="P35" s="265" t="str">
        <f>IF(入力!G25="","",入力!G25)</f>
        <v>６年</v>
      </c>
      <c r="Q35" s="225"/>
      <c r="R35" s="243"/>
      <c r="S35" s="257" t="str">
        <f>IF(入力!U25="","",入力!U25)</f>
        <v>女</v>
      </c>
      <c r="T35" s="225"/>
      <c r="U35" s="243"/>
      <c r="V35" s="256" t="str">
        <f>IF(入力!I25="","",入力!I25)</f>
        <v>さいたま市立大宮別所小学校</v>
      </c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43"/>
      <c r="AL35" s="257">
        <f>IF(入力!M25="","",入力!M25)</f>
        <v>520650235</v>
      </c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43"/>
      <c r="AY35" s="233">
        <f>IF(入力!P25="","",入力!P25)</f>
        <v>160</v>
      </c>
      <c r="AZ35" s="225"/>
      <c r="BA35" s="225"/>
      <c r="BB35" s="225"/>
      <c r="BC35" s="225"/>
      <c r="BD35" s="225"/>
      <c r="BE35" s="226"/>
      <c r="BF35" s="15"/>
      <c r="BG35" s="15"/>
    </row>
    <row r="36" spans="1:59" ht="19.5" customHeight="1">
      <c r="A36" s="15"/>
      <c r="B36" s="150"/>
      <c r="C36" s="114"/>
      <c r="D36" s="115"/>
      <c r="E36" s="249" t="str">
        <f>IF(AND(入力!C26&lt;&gt;"",入力!E26&lt;&gt;""),入力!C26&amp;" "&amp;入力!E26,"")</f>
        <v>原田 早菜</v>
      </c>
      <c r="F36" s="98"/>
      <c r="G36" s="98"/>
      <c r="H36" s="98"/>
      <c r="I36" s="98"/>
      <c r="J36" s="98"/>
      <c r="K36" s="98"/>
      <c r="L36" s="98"/>
      <c r="M36" s="98"/>
      <c r="N36" s="98"/>
      <c r="O36" s="105"/>
      <c r="P36" s="113"/>
      <c r="Q36" s="114"/>
      <c r="R36" s="115"/>
      <c r="S36" s="113"/>
      <c r="T36" s="114"/>
      <c r="U36" s="115"/>
      <c r="V36" s="113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5"/>
      <c r="AL36" s="113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5"/>
      <c r="AY36" s="113"/>
      <c r="AZ36" s="114"/>
      <c r="BA36" s="114"/>
      <c r="BB36" s="114"/>
      <c r="BC36" s="114"/>
      <c r="BD36" s="114"/>
      <c r="BE36" s="116"/>
      <c r="BF36" s="15"/>
      <c r="BG36" s="15"/>
    </row>
    <row r="37" spans="1:59" ht="11.25" customHeight="1">
      <c r="A37" s="15"/>
      <c r="B37" s="254">
        <f>IF(入力!B27="","",入力!B27)</f>
        <v>2</v>
      </c>
      <c r="C37" s="109"/>
      <c r="D37" s="103"/>
      <c r="E37" s="250" t="str">
        <f>IF(AND(入力!C27&lt;&gt;"",入力!E27&lt;&gt;""),入力!C27&amp;" "&amp;入力!E27,"")</f>
        <v>ﾄﾐｻﾞﾜ ﾕｳﾘ</v>
      </c>
      <c r="F37" s="251"/>
      <c r="G37" s="251"/>
      <c r="H37" s="251"/>
      <c r="I37" s="251"/>
      <c r="J37" s="251"/>
      <c r="K37" s="251"/>
      <c r="L37" s="251"/>
      <c r="M37" s="251"/>
      <c r="N37" s="251"/>
      <c r="O37" s="252"/>
      <c r="P37" s="253" t="str">
        <f>IF(入力!G27="","",入力!G27)</f>
        <v>６年</v>
      </c>
      <c r="Q37" s="109"/>
      <c r="R37" s="103"/>
      <c r="S37" s="235" t="str">
        <f>IF(入力!U27="","",入力!U27)</f>
        <v>女</v>
      </c>
      <c r="T37" s="109"/>
      <c r="U37" s="103"/>
      <c r="V37" s="248" t="str">
        <f>IF(入力!I27="","",入力!I27)</f>
        <v>さいたま市立大成小学校</v>
      </c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3"/>
      <c r="AL37" s="235">
        <f>IF(入力!M27="","",入力!M27)</f>
        <v>519678325</v>
      </c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3"/>
      <c r="AY37" s="234">
        <f>IF(入力!P27="","",入力!P27)</f>
        <v>160</v>
      </c>
      <c r="AZ37" s="109"/>
      <c r="BA37" s="109"/>
      <c r="BB37" s="109"/>
      <c r="BC37" s="109"/>
      <c r="BD37" s="109"/>
      <c r="BE37" s="111"/>
      <c r="BF37" s="15"/>
      <c r="BG37" s="15"/>
    </row>
    <row r="38" spans="1:59" ht="19.5" customHeight="1">
      <c r="A38" s="15"/>
      <c r="B38" s="150"/>
      <c r="C38" s="114"/>
      <c r="D38" s="115"/>
      <c r="E38" s="249" t="str">
        <f>IF(AND(入力!C28&lt;&gt;"",入力!E28&lt;&gt;""),入力!C28&amp;" "&amp;入力!E28,"")</f>
        <v>富澤 悠里</v>
      </c>
      <c r="F38" s="98"/>
      <c r="G38" s="98"/>
      <c r="H38" s="98"/>
      <c r="I38" s="98"/>
      <c r="J38" s="98"/>
      <c r="K38" s="98"/>
      <c r="L38" s="98"/>
      <c r="M38" s="98"/>
      <c r="N38" s="98"/>
      <c r="O38" s="105"/>
      <c r="P38" s="113"/>
      <c r="Q38" s="114"/>
      <c r="R38" s="115"/>
      <c r="S38" s="113"/>
      <c r="T38" s="114"/>
      <c r="U38" s="115"/>
      <c r="V38" s="113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5"/>
      <c r="AL38" s="113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/>
      <c r="AZ38" s="114"/>
      <c r="BA38" s="114"/>
      <c r="BB38" s="114"/>
      <c r="BC38" s="114"/>
      <c r="BD38" s="114"/>
      <c r="BE38" s="116"/>
      <c r="BF38" s="15"/>
      <c r="BG38" s="15"/>
    </row>
    <row r="39" spans="1:59" ht="11.25" customHeight="1">
      <c r="A39" s="15"/>
      <c r="B39" s="254">
        <f>IF(入力!B29="","",入力!B29)</f>
        <v>3</v>
      </c>
      <c r="C39" s="109"/>
      <c r="D39" s="103"/>
      <c r="E39" s="250" t="str">
        <f>IF(AND(入力!C29&lt;&gt;"",入力!E29&lt;&gt;""),入力!C29&amp;" "&amp;入力!E29,"")</f>
        <v>ﾀﾆﾃﾞ ﾘﾝｶ</v>
      </c>
      <c r="F39" s="251"/>
      <c r="G39" s="251"/>
      <c r="H39" s="251"/>
      <c r="I39" s="251"/>
      <c r="J39" s="251"/>
      <c r="K39" s="251"/>
      <c r="L39" s="251"/>
      <c r="M39" s="251"/>
      <c r="N39" s="251"/>
      <c r="O39" s="252"/>
      <c r="P39" s="253" t="str">
        <f>IF(入力!G29="","",入力!G29)</f>
        <v>６年</v>
      </c>
      <c r="Q39" s="109"/>
      <c r="R39" s="103"/>
      <c r="S39" s="235" t="str">
        <f>IF(入力!U29="","",入力!U29)</f>
        <v>女</v>
      </c>
      <c r="T39" s="109"/>
      <c r="U39" s="103"/>
      <c r="V39" s="248" t="str">
        <f>IF(入力!I29="","",入力!I29)</f>
        <v>さいたま市立宮原小学校</v>
      </c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3"/>
      <c r="AL39" s="235">
        <f>IF(入力!M29="","",入力!M29)</f>
        <v>520649734</v>
      </c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3"/>
      <c r="AY39" s="234">
        <f>IF(入力!P29="","",入力!P29)</f>
        <v>155</v>
      </c>
      <c r="AZ39" s="109"/>
      <c r="BA39" s="109"/>
      <c r="BB39" s="109"/>
      <c r="BC39" s="109"/>
      <c r="BD39" s="109"/>
      <c r="BE39" s="111"/>
      <c r="BF39" s="15"/>
      <c r="BG39" s="15"/>
    </row>
    <row r="40" spans="1:59" ht="19.5" customHeight="1">
      <c r="A40" s="15"/>
      <c r="B40" s="150"/>
      <c r="C40" s="114"/>
      <c r="D40" s="115"/>
      <c r="E40" s="249" t="str">
        <f>IF(AND(入力!C30&lt;&gt;"",入力!E30&lt;&gt;""),入力!C30&amp;" "&amp;入力!E30,"")</f>
        <v>谷手 凛華</v>
      </c>
      <c r="F40" s="98"/>
      <c r="G40" s="98"/>
      <c r="H40" s="98"/>
      <c r="I40" s="98"/>
      <c r="J40" s="98"/>
      <c r="K40" s="98"/>
      <c r="L40" s="98"/>
      <c r="M40" s="98"/>
      <c r="N40" s="98"/>
      <c r="O40" s="105"/>
      <c r="P40" s="113"/>
      <c r="Q40" s="114"/>
      <c r="R40" s="115"/>
      <c r="S40" s="113"/>
      <c r="T40" s="114"/>
      <c r="U40" s="115"/>
      <c r="V40" s="113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5"/>
      <c r="AL40" s="113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5"/>
      <c r="AY40" s="113"/>
      <c r="AZ40" s="114"/>
      <c r="BA40" s="114"/>
      <c r="BB40" s="114"/>
      <c r="BC40" s="114"/>
      <c r="BD40" s="114"/>
      <c r="BE40" s="116"/>
      <c r="BF40" s="15"/>
      <c r="BG40" s="15"/>
    </row>
    <row r="41" spans="1:59" ht="11.25" customHeight="1">
      <c r="A41" s="15"/>
      <c r="B41" s="254">
        <f>IF(入力!B31="","",入力!B31)</f>
        <v>4</v>
      </c>
      <c r="C41" s="109"/>
      <c r="D41" s="103"/>
      <c r="E41" s="250" t="str">
        <f>IF(AND(入力!C31&lt;&gt;"",入力!E31&lt;&gt;""),入力!C31&amp;" "&amp;入力!E31,"")</f>
        <v>ﾅｶﾑﾗ ｴﾐﾅ</v>
      </c>
      <c r="F41" s="251"/>
      <c r="G41" s="251"/>
      <c r="H41" s="251"/>
      <c r="I41" s="251"/>
      <c r="J41" s="251"/>
      <c r="K41" s="251"/>
      <c r="L41" s="251"/>
      <c r="M41" s="251"/>
      <c r="N41" s="251"/>
      <c r="O41" s="252"/>
      <c r="P41" s="253" t="str">
        <f>IF(入力!G31="","",入力!G31)</f>
        <v>４年</v>
      </c>
      <c r="Q41" s="109"/>
      <c r="R41" s="103"/>
      <c r="S41" s="235" t="str">
        <f>IF(入力!U31="","",入力!U31)</f>
        <v>女</v>
      </c>
      <c r="T41" s="109"/>
      <c r="U41" s="103"/>
      <c r="V41" s="248" t="str">
        <f>IF(入力!I31="","",入力!I31)</f>
        <v>さいたま市立泰平小学校</v>
      </c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3"/>
      <c r="AL41" s="235">
        <f>IF(入力!M31="","",入力!M31)</f>
        <v>520649857</v>
      </c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3"/>
      <c r="AY41" s="234">
        <f>IF(入力!P31="","",入力!P31)</f>
        <v>140</v>
      </c>
      <c r="AZ41" s="109"/>
      <c r="BA41" s="109"/>
      <c r="BB41" s="109"/>
      <c r="BC41" s="109"/>
      <c r="BD41" s="109"/>
      <c r="BE41" s="111"/>
      <c r="BF41" s="15"/>
      <c r="BG41" s="15"/>
    </row>
    <row r="42" spans="1:59" ht="19.5" customHeight="1">
      <c r="A42" s="15"/>
      <c r="B42" s="150"/>
      <c r="C42" s="114"/>
      <c r="D42" s="115"/>
      <c r="E42" s="249" t="str">
        <f>IF(AND(入力!C32&lt;&gt;"",入力!E32&lt;&gt;""),入力!C32&amp;" "&amp;入力!E32,"")</f>
        <v>中村 咲奈</v>
      </c>
      <c r="F42" s="98"/>
      <c r="G42" s="98"/>
      <c r="H42" s="98"/>
      <c r="I42" s="98"/>
      <c r="J42" s="98"/>
      <c r="K42" s="98"/>
      <c r="L42" s="98"/>
      <c r="M42" s="98"/>
      <c r="N42" s="98"/>
      <c r="O42" s="105"/>
      <c r="P42" s="113"/>
      <c r="Q42" s="114"/>
      <c r="R42" s="115"/>
      <c r="S42" s="113"/>
      <c r="T42" s="114"/>
      <c r="U42" s="115"/>
      <c r="V42" s="113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5"/>
      <c r="AL42" s="113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5"/>
      <c r="AY42" s="113"/>
      <c r="AZ42" s="114"/>
      <c r="BA42" s="114"/>
      <c r="BB42" s="114"/>
      <c r="BC42" s="114"/>
      <c r="BD42" s="114"/>
      <c r="BE42" s="116"/>
      <c r="BF42" s="15"/>
      <c r="BG42" s="15"/>
    </row>
    <row r="43" spans="1:59" ht="11.25" customHeight="1">
      <c r="A43" s="15"/>
      <c r="B43" s="254">
        <f>IF(入力!B33="","",入力!B33)</f>
        <v>5</v>
      </c>
      <c r="C43" s="109"/>
      <c r="D43" s="103"/>
      <c r="E43" s="250" t="str">
        <f>IF(AND(入力!C33&lt;&gt;"",入力!E33&lt;&gt;""),入力!C33&amp;" "&amp;入力!E33,"")</f>
        <v>ﾅｶﾞｻﾜ ｱｵｲ</v>
      </c>
      <c r="F43" s="251"/>
      <c r="G43" s="251"/>
      <c r="H43" s="251"/>
      <c r="I43" s="251"/>
      <c r="J43" s="251"/>
      <c r="K43" s="251"/>
      <c r="L43" s="251"/>
      <c r="M43" s="251"/>
      <c r="N43" s="251"/>
      <c r="O43" s="252"/>
      <c r="P43" s="253" t="str">
        <f>IF(入力!G33="","",入力!G33)</f>
        <v>４年</v>
      </c>
      <c r="Q43" s="109"/>
      <c r="R43" s="103"/>
      <c r="S43" s="235" t="str">
        <f>IF(入力!U33="","",入力!U33)</f>
        <v>女</v>
      </c>
      <c r="T43" s="109"/>
      <c r="U43" s="103"/>
      <c r="V43" s="248" t="str">
        <f>IF(入力!I33="","",入力!I33)</f>
        <v>白岡市立篠津小学校</v>
      </c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3"/>
      <c r="AL43" s="235">
        <f>IF(入力!M33="","",入力!M33)</f>
        <v>520649666</v>
      </c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3"/>
      <c r="AY43" s="234">
        <f>IF(入力!P33="","",入力!P33)</f>
        <v>137</v>
      </c>
      <c r="AZ43" s="109"/>
      <c r="BA43" s="109"/>
      <c r="BB43" s="109"/>
      <c r="BC43" s="109"/>
      <c r="BD43" s="109"/>
      <c r="BE43" s="111"/>
      <c r="BF43" s="15"/>
      <c r="BG43" s="15"/>
    </row>
    <row r="44" spans="1:59" ht="19.5" customHeight="1">
      <c r="A44" s="15"/>
      <c r="B44" s="150"/>
      <c r="C44" s="114"/>
      <c r="D44" s="115"/>
      <c r="E44" s="249" t="str">
        <f>IF(AND(入力!C34&lt;&gt;"",入力!E34&lt;&gt;""),入力!C34&amp;" "&amp;入力!E34,"")</f>
        <v>長澤 葵生</v>
      </c>
      <c r="F44" s="98"/>
      <c r="G44" s="98"/>
      <c r="H44" s="98"/>
      <c r="I44" s="98"/>
      <c r="J44" s="98"/>
      <c r="K44" s="98"/>
      <c r="L44" s="98"/>
      <c r="M44" s="98"/>
      <c r="N44" s="98"/>
      <c r="O44" s="105"/>
      <c r="P44" s="113"/>
      <c r="Q44" s="114"/>
      <c r="R44" s="115"/>
      <c r="S44" s="113"/>
      <c r="T44" s="114"/>
      <c r="U44" s="115"/>
      <c r="V44" s="113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5"/>
      <c r="AL44" s="113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5"/>
      <c r="AY44" s="113"/>
      <c r="AZ44" s="114"/>
      <c r="BA44" s="114"/>
      <c r="BB44" s="114"/>
      <c r="BC44" s="114"/>
      <c r="BD44" s="114"/>
      <c r="BE44" s="116"/>
      <c r="BF44" s="15"/>
      <c r="BG44" s="15"/>
    </row>
    <row r="45" spans="1:59" ht="11.25" customHeight="1">
      <c r="A45" s="15"/>
      <c r="B45" s="254">
        <f>IF(入力!B35="","",入力!B35)</f>
        <v>6</v>
      </c>
      <c r="C45" s="109"/>
      <c r="D45" s="103"/>
      <c r="E45" s="250" t="str">
        <f>IF(AND(入力!C35&lt;&gt;"",入力!E35&lt;&gt;""),入力!C35&amp;" "&amp;入力!E35,"")</f>
        <v>ｲｼｶﾜ ﾏﾘﾝ</v>
      </c>
      <c r="F45" s="251"/>
      <c r="G45" s="251"/>
      <c r="H45" s="251"/>
      <c r="I45" s="251"/>
      <c r="J45" s="251"/>
      <c r="K45" s="251"/>
      <c r="L45" s="251"/>
      <c r="M45" s="251"/>
      <c r="N45" s="251"/>
      <c r="O45" s="252"/>
      <c r="P45" s="253" t="str">
        <f>IF(入力!G35="","",入力!G35)</f>
        <v>４年</v>
      </c>
      <c r="Q45" s="109"/>
      <c r="R45" s="103"/>
      <c r="S45" s="235" t="str">
        <f>IF(入力!U35="","",入力!U35)</f>
        <v>女</v>
      </c>
      <c r="T45" s="109"/>
      <c r="U45" s="103"/>
      <c r="V45" s="248" t="str">
        <f>IF(入力!I35="","",入力!I35)</f>
        <v>春日部市立備後小学校</v>
      </c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3"/>
      <c r="AL45" s="235">
        <f>IF(入力!M35="","",入力!M35)</f>
        <v>520649543</v>
      </c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3"/>
      <c r="AY45" s="234">
        <f>IF(入力!P35="","",入力!P35)</f>
        <v>151</v>
      </c>
      <c r="AZ45" s="109"/>
      <c r="BA45" s="109"/>
      <c r="BB45" s="109"/>
      <c r="BC45" s="109"/>
      <c r="BD45" s="109"/>
      <c r="BE45" s="111"/>
      <c r="BF45" s="15"/>
      <c r="BG45" s="15"/>
    </row>
    <row r="46" spans="1:59" ht="19.5" customHeight="1">
      <c r="A46" s="15"/>
      <c r="B46" s="150"/>
      <c r="C46" s="114"/>
      <c r="D46" s="115"/>
      <c r="E46" s="249" t="str">
        <f>IF(AND(入力!C36&lt;&gt;"",入力!E36&lt;&gt;""),入力!C36&amp;" "&amp;入力!E36,"")</f>
        <v>石川 愛凛</v>
      </c>
      <c r="F46" s="98"/>
      <c r="G46" s="98"/>
      <c r="H46" s="98"/>
      <c r="I46" s="98"/>
      <c r="J46" s="98"/>
      <c r="K46" s="98"/>
      <c r="L46" s="98"/>
      <c r="M46" s="98"/>
      <c r="N46" s="98"/>
      <c r="O46" s="105"/>
      <c r="P46" s="113"/>
      <c r="Q46" s="114"/>
      <c r="R46" s="115"/>
      <c r="S46" s="113"/>
      <c r="T46" s="114"/>
      <c r="U46" s="115"/>
      <c r="V46" s="113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5"/>
      <c r="AL46" s="113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5"/>
      <c r="AY46" s="113"/>
      <c r="AZ46" s="114"/>
      <c r="BA46" s="114"/>
      <c r="BB46" s="114"/>
      <c r="BC46" s="114"/>
      <c r="BD46" s="114"/>
      <c r="BE46" s="116"/>
      <c r="BF46" s="15"/>
      <c r="BG46" s="15"/>
    </row>
    <row r="47" spans="1:59" ht="11.25" customHeight="1">
      <c r="A47" s="15"/>
      <c r="B47" s="254">
        <f>IF(入力!B37="","",入力!B37)</f>
        <v>7</v>
      </c>
      <c r="C47" s="109"/>
      <c r="D47" s="103"/>
      <c r="E47" s="250" t="str">
        <f>IF(AND(入力!C37&lt;&gt;"",入力!E37&lt;&gt;""),入力!C37&amp;" "&amp;入力!E37,"")</f>
        <v>ﾊｾｶﾞﾜ ｻｸﾗ</v>
      </c>
      <c r="F47" s="251"/>
      <c r="G47" s="251"/>
      <c r="H47" s="251"/>
      <c r="I47" s="251"/>
      <c r="J47" s="251"/>
      <c r="K47" s="251"/>
      <c r="L47" s="251"/>
      <c r="M47" s="251"/>
      <c r="N47" s="251"/>
      <c r="O47" s="252"/>
      <c r="P47" s="253" t="str">
        <f>IF(入力!G37="","",入力!G37)</f>
        <v>５年</v>
      </c>
      <c r="Q47" s="109"/>
      <c r="R47" s="103"/>
      <c r="S47" s="235" t="str">
        <f>IF(入力!U37="","",入力!U37)</f>
        <v>女</v>
      </c>
      <c r="T47" s="109"/>
      <c r="U47" s="103"/>
      <c r="V47" s="248" t="str">
        <f>IF(入力!I37="","",入力!I37)</f>
        <v>さいたま市立植竹小学校</v>
      </c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3"/>
      <c r="AL47" s="235">
        <f>IF(入力!M37="","",入力!M37)</f>
        <v>521525358</v>
      </c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3"/>
      <c r="AY47" s="234">
        <f>IF(入力!P37="","",入力!P37)</f>
        <v>135</v>
      </c>
      <c r="AZ47" s="109"/>
      <c r="BA47" s="109"/>
      <c r="BB47" s="109"/>
      <c r="BC47" s="109"/>
      <c r="BD47" s="109"/>
      <c r="BE47" s="111"/>
      <c r="BF47" s="15"/>
      <c r="BG47" s="15"/>
    </row>
    <row r="48" spans="1:59" ht="19.5" customHeight="1">
      <c r="A48" s="15"/>
      <c r="B48" s="150"/>
      <c r="C48" s="114"/>
      <c r="D48" s="115"/>
      <c r="E48" s="249" t="str">
        <f>IF(AND(入力!C38&lt;&gt;"",入力!E38&lt;&gt;""),入力!C38&amp;" "&amp;入力!E38,"")</f>
        <v>長谷川 桜</v>
      </c>
      <c r="F48" s="98"/>
      <c r="G48" s="98"/>
      <c r="H48" s="98"/>
      <c r="I48" s="98"/>
      <c r="J48" s="98"/>
      <c r="K48" s="98"/>
      <c r="L48" s="98"/>
      <c r="M48" s="98"/>
      <c r="N48" s="98"/>
      <c r="O48" s="105"/>
      <c r="P48" s="113"/>
      <c r="Q48" s="114"/>
      <c r="R48" s="115"/>
      <c r="S48" s="113"/>
      <c r="T48" s="114"/>
      <c r="U48" s="115"/>
      <c r="V48" s="113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5"/>
      <c r="AL48" s="113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5"/>
      <c r="AY48" s="113"/>
      <c r="AZ48" s="114"/>
      <c r="BA48" s="114"/>
      <c r="BB48" s="114"/>
      <c r="BC48" s="114"/>
      <c r="BD48" s="114"/>
      <c r="BE48" s="116"/>
      <c r="BF48" s="15"/>
      <c r="BG48" s="15"/>
    </row>
    <row r="49" spans="1:59" ht="11.25" customHeight="1">
      <c r="A49" s="15"/>
      <c r="B49" s="254">
        <f>IF(入力!B39="","",入力!B39)</f>
        <v>8</v>
      </c>
      <c r="C49" s="109"/>
      <c r="D49" s="103"/>
      <c r="E49" s="250" t="str">
        <f>IF(AND(入力!C39&lt;&gt;"",入力!E39&lt;&gt;""),入力!C39&amp;" "&amp;入力!E39,"")</f>
        <v>ｵｶﾀﾞ ｼｪﾘｭｱ</v>
      </c>
      <c r="F49" s="251"/>
      <c r="G49" s="251"/>
      <c r="H49" s="251"/>
      <c r="I49" s="251"/>
      <c r="J49" s="251"/>
      <c r="K49" s="251"/>
      <c r="L49" s="251"/>
      <c r="M49" s="251"/>
      <c r="N49" s="251"/>
      <c r="O49" s="252"/>
      <c r="P49" s="253" t="str">
        <f>IF(入力!G39="","",入力!G39)</f>
        <v>５年</v>
      </c>
      <c r="Q49" s="109"/>
      <c r="R49" s="103"/>
      <c r="S49" s="235" t="str">
        <f>IF(入力!U39="","",入力!U39)</f>
        <v>女</v>
      </c>
      <c r="T49" s="109"/>
      <c r="U49" s="103"/>
      <c r="V49" s="248" t="str">
        <f>IF(入力!I39="","",入力!I39)</f>
        <v>草加市立川柳小学校</v>
      </c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3"/>
      <c r="AL49" s="235">
        <f>IF(入力!M39="","",入力!M39)</f>
        <v>522769980</v>
      </c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3"/>
      <c r="AY49" s="234">
        <f>IF(入力!P39="","",入力!P39)</f>
        <v>142</v>
      </c>
      <c r="AZ49" s="109"/>
      <c r="BA49" s="109"/>
      <c r="BB49" s="109"/>
      <c r="BC49" s="109"/>
      <c r="BD49" s="109"/>
      <c r="BE49" s="111"/>
      <c r="BF49" s="15"/>
      <c r="BG49" s="15"/>
    </row>
    <row r="50" spans="1:59" ht="19.5" customHeight="1">
      <c r="A50" s="15"/>
      <c r="B50" s="150"/>
      <c r="C50" s="114"/>
      <c r="D50" s="115"/>
      <c r="E50" s="249" t="str">
        <f>IF(AND(入力!C40&lt;&gt;"",入力!E40&lt;&gt;""),入力!C40&amp;" "&amp;入力!E40,"")</f>
        <v>岡田 星琉彩</v>
      </c>
      <c r="F50" s="98"/>
      <c r="G50" s="98"/>
      <c r="H50" s="98"/>
      <c r="I50" s="98"/>
      <c r="J50" s="98"/>
      <c r="K50" s="98"/>
      <c r="L50" s="98"/>
      <c r="M50" s="98"/>
      <c r="N50" s="98"/>
      <c r="O50" s="105"/>
      <c r="P50" s="113"/>
      <c r="Q50" s="114"/>
      <c r="R50" s="115"/>
      <c r="S50" s="113"/>
      <c r="T50" s="114"/>
      <c r="U50" s="115"/>
      <c r="V50" s="113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5"/>
      <c r="AL50" s="113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5"/>
      <c r="AY50" s="113"/>
      <c r="AZ50" s="114"/>
      <c r="BA50" s="114"/>
      <c r="BB50" s="114"/>
      <c r="BC50" s="114"/>
      <c r="BD50" s="114"/>
      <c r="BE50" s="116"/>
      <c r="BF50" s="15"/>
      <c r="BG50" s="15"/>
    </row>
    <row r="51" spans="1:59" ht="11.25" customHeight="1">
      <c r="A51" s="15"/>
      <c r="B51" s="254">
        <f>IF(入力!B41="","",入力!B41)</f>
        <v>9</v>
      </c>
      <c r="C51" s="109"/>
      <c r="D51" s="103"/>
      <c r="E51" s="250" t="str">
        <f>IF(AND(入力!C41&lt;&gt;"",入力!E41&lt;&gt;""),入力!C41&amp;" "&amp;入力!E41,"")</f>
        <v>ｶﾜﾑﾗ ｻﾅ</v>
      </c>
      <c r="F51" s="251"/>
      <c r="G51" s="251"/>
      <c r="H51" s="251"/>
      <c r="I51" s="251"/>
      <c r="J51" s="251"/>
      <c r="K51" s="251"/>
      <c r="L51" s="251"/>
      <c r="M51" s="251"/>
      <c r="N51" s="251"/>
      <c r="O51" s="252"/>
      <c r="P51" s="253" t="str">
        <f>IF(入力!G41="","",入力!G41)</f>
        <v>４年</v>
      </c>
      <c r="Q51" s="109"/>
      <c r="R51" s="103"/>
      <c r="S51" s="235" t="str">
        <f>IF(入力!U41="","",入力!U41)</f>
        <v>女</v>
      </c>
      <c r="T51" s="109"/>
      <c r="U51" s="103"/>
      <c r="V51" s="248" t="str">
        <f>IF(入力!I41="","",入力!I41)</f>
        <v>さいたま市立日進北小学校</v>
      </c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3"/>
      <c r="AL51" s="235">
        <f>IF(入力!M41="","",入力!M41)</f>
        <v>520874747</v>
      </c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3"/>
      <c r="AY51" s="234">
        <f>IF(入力!P41="","",入力!P41)</f>
        <v>133</v>
      </c>
      <c r="AZ51" s="109"/>
      <c r="BA51" s="109"/>
      <c r="BB51" s="109"/>
      <c r="BC51" s="109"/>
      <c r="BD51" s="109"/>
      <c r="BE51" s="111"/>
      <c r="BF51" s="15"/>
      <c r="BG51" s="15"/>
    </row>
    <row r="52" spans="1:59" ht="19.5" customHeight="1">
      <c r="A52" s="15"/>
      <c r="B52" s="150"/>
      <c r="C52" s="114"/>
      <c r="D52" s="115"/>
      <c r="E52" s="249" t="str">
        <f>IF(AND(入力!C42&lt;&gt;"",入力!E42&lt;&gt;""),入力!C42&amp;" "&amp;入力!E42,"")</f>
        <v>川村 咲華</v>
      </c>
      <c r="F52" s="98"/>
      <c r="G52" s="98"/>
      <c r="H52" s="98"/>
      <c r="I52" s="98"/>
      <c r="J52" s="98"/>
      <c r="K52" s="98"/>
      <c r="L52" s="98"/>
      <c r="M52" s="98"/>
      <c r="N52" s="98"/>
      <c r="O52" s="105"/>
      <c r="P52" s="113"/>
      <c r="Q52" s="114"/>
      <c r="R52" s="115"/>
      <c r="S52" s="113"/>
      <c r="T52" s="114"/>
      <c r="U52" s="115"/>
      <c r="V52" s="113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5"/>
      <c r="AL52" s="113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5"/>
      <c r="AY52" s="113"/>
      <c r="AZ52" s="114"/>
      <c r="BA52" s="114"/>
      <c r="BB52" s="114"/>
      <c r="BC52" s="114"/>
      <c r="BD52" s="114"/>
      <c r="BE52" s="116"/>
      <c r="BF52" s="15"/>
      <c r="BG52" s="15"/>
    </row>
    <row r="53" spans="1:59" ht="11.25" customHeight="1">
      <c r="A53" s="15"/>
      <c r="B53" s="254">
        <f>IF(入力!B43="","",入力!B43)</f>
        <v>10</v>
      </c>
      <c r="C53" s="109"/>
      <c r="D53" s="103"/>
      <c r="E53" s="250" t="str">
        <f>IF(AND(入力!C43&lt;&gt;"",入力!E43&lt;&gt;""),入力!C43&amp;" "&amp;入力!E43,"")</f>
        <v>ｴﾝﾄﾞｳ ｶｲﾘ</v>
      </c>
      <c r="F53" s="251"/>
      <c r="G53" s="251"/>
      <c r="H53" s="251"/>
      <c r="I53" s="251"/>
      <c r="J53" s="251"/>
      <c r="K53" s="251"/>
      <c r="L53" s="251"/>
      <c r="M53" s="251"/>
      <c r="N53" s="251"/>
      <c r="O53" s="252"/>
      <c r="P53" s="253" t="str">
        <f>IF(入力!G43="","",入力!G43)</f>
        <v>４年</v>
      </c>
      <c r="Q53" s="109"/>
      <c r="R53" s="103"/>
      <c r="S53" s="235" t="str">
        <f>IF(入力!U43="","",入力!U43)</f>
        <v>女</v>
      </c>
      <c r="T53" s="109"/>
      <c r="U53" s="103"/>
      <c r="V53" s="248" t="str">
        <f>IF(入力!I43="","",入力!I43)</f>
        <v>さいたま市立芝原小学校</v>
      </c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3"/>
      <c r="AL53" s="235">
        <f>IF(入力!M43="","",入力!M43)</f>
        <v>521948973</v>
      </c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3"/>
      <c r="AY53" s="234">
        <f>IF(入力!P43="","",入力!P43)</f>
        <v>139</v>
      </c>
      <c r="AZ53" s="109"/>
      <c r="BA53" s="109"/>
      <c r="BB53" s="109"/>
      <c r="BC53" s="109"/>
      <c r="BD53" s="109"/>
      <c r="BE53" s="111"/>
      <c r="BF53" s="15"/>
      <c r="BG53" s="15"/>
    </row>
    <row r="54" spans="1:59" ht="19.5" customHeight="1">
      <c r="A54" s="15"/>
      <c r="B54" s="150"/>
      <c r="C54" s="114"/>
      <c r="D54" s="115"/>
      <c r="E54" s="249" t="str">
        <f>IF(AND(入力!C44&lt;&gt;"",入力!E44&lt;&gt;""),入力!C44&amp;" "&amp;入力!E44,"")</f>
        <v>遠藤 海里</v>
      </c>
      <c r="F54" s="98"/>
      <c r="G54" s="98"/>
      <c r="H54" s="98"/>
      <c r="I54" s="98"/>
      <c r="J54" s="98"/>
      <c r="K54" s="98"/>
      <c r="L54" s="98"/>
      <c r="M54" s="98"/>
      <c r="N54" s="98"/>
      <c r="O54" s="105"/>
      <c r="P54" s="113"/>
      <c r="Q54" s="114"/>
      <c r="R54" s="115"/>
      <c r="S54" s="113"/>
      <c r="T54" s="114"/>
      <c r="U54" s="115"/>
      <c r="V54" s="113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5"/>
      <c r="AL54" s="113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5"/>
      <c r="AY54" s="113"/>
      <c r="AZ54" s="114"/>
      <c r="BA54" s="114"/>
      <c r="BB54" s="114"/>
      <c r="BC54" s="114"/>
      <c r="BD54" s="114"/>
      <c r="BE54" s="116"/>
      <c r="BF54" s="15"/>
      <c r="BG54" s="15"/>
    </row>
    <row r="55" spans="1:59" ht="11.25" customHeight="1">
      <c r="A55" s="15"/>
      <c r="B55" s="254">
        <f>IF(入力!B45="","",入力!B45)</f>
        <v>11</v>
      </c>
      <c r="C55" s="109"/>
      <c r="D55" s="103"/>
      <c r="E55" s="250" t="str">
        <f>IF(AND(入力!C45&lt;&gt;"",入力!E45&lt;&gt;""),入力!C45&amp;" "&amp;入力!E45,"")</f>
        <v>ｲﾁﾉｾ ﾅﾂｷ</v>
      </c>
      <c r="F55" s="251"/>
      <c r="G55" s="251"/>
      <c r="H55" s="251"/>
      <c r="I55" s="251"/>
      <c r="J55" s="251"/>
      <c r="K55" s="251"/>
      <c r="L55" s="251"/>
      <c r="M55" s="251"/>
      <c r="N55" s="251"/>
      <c r="O55" s="252"/>
      <c r="P55" s="253" t="str">
        <f>IF(入力!G45="","",入力!G45)</f>
        <v>４年</v>
      </c>
      <c r="Q55" s="109"/>
      <c r="R55" s="103"/>
      <c r="S55" s="235" t="str">
        <f>IF(入力!U45="","",入力!U45)</f>
        <v>女</v>
      </c>
      <c r="T55" s="109"/>
      <c r="U55" s="103"/>
      <c r="V55" s="248" t="str">
        <f>IF(入力!I45="","",入力!I45)</f>
        <v>さいたま市立大砂土小学校</v>
      </c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3"/>
      <c r="AL55" s="235">
        <f>IF(入力!M45="","",入力!M45)</f>
        <v>521948959</v>
      </c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3"/>
      <c r="AY55" s="234">
        <f>IF(入力!P45="","",入力!P45)</f>
        <v>142</v>
      </c>
      <c r="AZ55" s="109"/>
      <c r="BA55" s="109"/>
      <c r="BB55" s="109"/>
      <c r="BC55" s="109"/>
      <c r="BD55" s="109"/>
      <c r="BE55" s="111"/>
      <c r="BF55" s="15"/>
      <c r="BG55" s="15"/>
    </row>
    <row r="56" spans="1:59" ht="19.5" customHeight="1">
      <c r="A56" s="15"/>
      <c r="B56" s="150"/>
      <c r="C56" s="114"/>
      <c r="D56" s="115"/>
      <c r="E56" s="249" t="str">
        <f>IF(AND(入力!C46&lt;&gt;"",入力!E46&lt;&gt;""),入力!C46&amp;" "&amp;入力!E46,"")</f>
        <v>市瀬 那月</v>
      </c>
      <c r="F56" s="98"/>
      <c r="G56" s="98"/>
      <c r="H56" s="98"/>
      <c r="I56" s="98"/>
      <c r="J56" s="98"/>
      <c r="K56" s="98"/>
      <c r="L56" s="98"/>
      <c r="M56" s="98"/>
      <c r="N56" s="98"/>
      <c r="O56" s="105"/>
      <c r="P56" s="113"/>
      <c r="Q56" s="114"/>
      <c r="R56" s="115"/>
      <c r="S56" s="113"/>
      <c r="T56" s="114"/>
      <c r="U56" s="115"/>
      <c r="V56" s="113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5"/>
      <c r="AL56" s="113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5"/>
      <c r="AY56" s="113"/>
      <c r="AZ56" s="114"/>
      <c r="BA56" s="114"/>
      <c r="BB56" s="114"/>
      <c r="BC56" s="114"/>
      <c r="BD56" s="114"/>
      <c r="BE56" s="116"/>
      <c r="BF56" s="15"/>
      <c r="BG56" s="15"/>
    </row>
    <row r="57" spans="1:59" ht="11.25" customHeight="1">
      <c r="A57" s="15"/>
      <c r="B57" s="254">
        <f>IF(入力!B47="","",入力!B47)</f>
        <v>12</v>
      </c>
      <c r="C57" s="109"/>
      <c r="D57" s="103"/>
      <c r="E57" s="250" t="str">
        <f>IF(AND(入力!C47&lt;&gt;"",入力!E47&lt;&gt;""),入力!C47&amp;" "&amp;入力!E47,"")</f>
        <v>ﾐﾔｻﾞﾜ ﾕｲ</v>
      </c>
      <c r="F57" s="251"/>
      <c r="G57" s="251"/>
      <c r="H57" s="251"/>
      <c r="I57" s="251"/>
      <c r="J57" s="251"/>
      <c r="K57" s="251"/>
      <c r="L57" s="251"/>
      <c r="M57" s="251"/>
      <c r="N57" s="251"/>
      <c r="O57" s="252"/>
      <c r="P57" s="253" t="str">
        <f>IF(入力!G47="","",入力!G47)</f>
        <v>４年</v>
      </c>
      <c r="Q57" s="109"/>
      <c r="R57" s="103"/>
      <c r="S57" s="235" t="str">
        <f>IF(入力!U47="","",入力!U47)</f>
        <v>女</v>
      </c>
      <c r="T57" s="109"/>
      <c r="U57" s="103"/>
      <c r="V57" s="248" t="str">
        <f>IF(入力!I47="","",入力!I47)</f>
        <v>さいたま市立泰平小学校</v>
      </c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3"/>
      <c r="AL57" s="235">
        <f>IF(入力!M47="","",入力!M47)</f>
        <v>522776049</v>
      </c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3"/>
      <c r="AY57" s="234">
        <f>IF(入力!P47="","",入力!P47)</f>
        <v>135</v>
      </c>
      <c r="AZ57" s="109"/>
      <c r="BA57" s="109"/>
      <c r="BB57" s="109"/>
      <c r="BC57" s="109"/>
      <c r="BD57" s="109"/>
      <c r="BE57" s="111"/>
      <c r="BF57" s="15"/>
      <c r="BG57" s="15"/>
    </row>
    <row r="58" spans="1:59" ht="19.5" customHeight="1">
      <c r="A58" s="15"/>
      <c r="B58" s="150"/>
      <c r="C58" s="114"/>
      <c r="D58" s="115"/>
      <c r="E58" s="249" t="str">
        <f>IF(AND(入力!C48&lt;&gt;"",入力!E48&lt;&gt;""),入力!C48&amp;" "&amp;入力!E48,"")</f>
        <v>宮澤 優</v>
      </c>
      <c r="F58" s="98"/>
      <c r="G58" s="98"/>
      <c r="H58" s="98"/>
      <c r="I58" s="98"/>
      <c r="J58" s="98"/>
      <c r="K58" s="98"/>
      <c r="L58" s="98"/>
      <c r="M58" s="98"/>
      <c r="N58" s="98"/>
      <c r="O58" s="105"/>
      <c r="P58" s="113"/>
      <c r="Q58" s="114"/>
      <c r="R58" s="115"/>
      <c r="S58" s="113"/>
      <c r="T58" s="114"/>
      <c r="U58" s="115"/>
      <c r="V58" s="113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5"/>
      <c r="AL58" s="113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5"/>
      <c r="AY58" s="113"/>
      <c r="AZ58" s="114"/>
      <c r="BA58" s="114"/>
      <c r="BB58" s="114"/>
      <c r="BC58" s="114"/>
      <c r="BD58" s="114"/>
      <c r="BE58" s="116"/>
      <c r="BF58" s="15"/>
      <c r="BG58" s="15"/>
    </row>
    <row r="59" spans="1:59" ht="11.25" customHeight="1">
      <c r="A59" s="15"/>
      <c r="B59" s="254" t="str">
        <f>IF(入力!B49="","",入力!B49)</f>
        <v/>
      </c>
      <c r="C59" s="109"/>
      <c r="D59" s="103"/>
      <c r="E59" s="250" t="str">
        <f>IF(AND(入力!C49&lt;&gt;"",入力!E49&lt;&gt;""),入力!C49&amp;" "&amp;入力!E49,"")</f>
        <v/>
      </c>
      <c r="F59" s="251"/>
      <c r="G59" s="251"/>
      <c r="H59" s="251"/>
      <c r="I59" s="251"/>
      <c r="J59" s="251"/>
      <c r="K59" s="251"/>
      <c r="L59" s="251"/>
      <c r="M59" s="251"/>
      <c r="N59" s="251"/>
      <c r="O59" s="252"/>
      <c r="P59" s="253" t="str">
        <f>IF(入力!G49="","",入力!G49)</f>
        <v/>
      </c>
      <c r="Q59" s="109"/>
      <c r="R59" s="103"/>
      <c r="S59" s="235" t="str">
        <f>IF(入力!U49="","",入力!U49)</f>
        <v/>
      </c>
      <c r="T59" s="109"/>
      <c r="U59" s="103"/>
      <c r="V59" s="248" t="str">
        <f>IF(入力!I49="","",入力!I49)</f>
        <v/>
      </c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3"/>
      <c r="AL59" s="235" t="str">
        <f>IF(入力!M49="","",入力!M49)</f>
        <v/>
      </c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3"/>
      <c r="AY59" s="234" t="str">
        <f>IF(入力!P49="","",入力!P49)</f>
        <v/>
      </c>
      <c r="AZ59" s="109"/>
      <c r="BA59" s="109"/>
      <c r="BB59" s="109"/>
      <c r="BC59" s="109"/>
      <c r="BD59" s="109"/>
      <c r="BE59" s="111"/>
      <c r="BF59" s="15"/>
      <c r="BG59" s="15"/>
    </row>
    <row r="60" spans="1:59" ht="19.5" customHeight="1">
      <c r="A60" s="15"/>
      <c r="B60" s="150"/>
      <c r="C60" s="114"/>
      <c r="D60" s="115"/>
      <c r="E60" s="249" t="str">
        <f>IF(AND(入力!C50&lt;&gt;"",入力!E50&lt;&gt;""),入力!C50&amp;" "&amp;入力!E50,"")</f>
        <v/>
      </c>
      <c r="F60" s="98"/>
      <c r="G60" s="98"/>
      <c r="H60" s="98"/>
      <c r="I60" s="98"/>
      <c r="J60" s="98"/>
      <c r="K60" s="98"/>
      <c r="L60" s="98"/>
      <c r="M60" s="98"/>
      <c r="N60" s="98"/>
      <c r="O60" s="105"/>
      <c r="P60" s="113"/>
      <c r="Q60" s="114"/>
      <c r="R60" s="115"/>
      <c r="S60" s="113"/>
      <c r="T60" s="114"/>
      <c r="U60" s="115"/>
      <c r="V60" s="113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5"/>
      <c r="AL60" s="113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5"/>
      <c r="AY60" s="113"/>
      <c r="AZ60" s="114"/>
      <c r="BA60" s="114"/>
      <c r="BB60" s="114"/>
      <c r="BC60" s="114"/>
      <c r="BD60" s="114"/>
      <c r="BE60" s="116"/>
      <c r="BF60" s="15"/>
      <c r="BG60" s="15"/>
    </row>
    <row r="61" spans="1:59" ht="11.25" customHeight="1">
      <c r="A61" s="15"/>
      <c r="B61" s="254" t="str">
        <f>IF(入力!B51="","",入力!B51)</f>
        <v/>
      </c>
      <c r="C61" s="109"/>
      <c r="D61" s="103"/>
      <c r="E61" s="250" t="str">
        <f>IF(AND(入力!C51&lt;&gt;"",入力!E51&lt;&gt;""),入力!C51&amp;" "&amp;入力!E51,"")</f>
        <v/>
      </c>
      <c r="F61" s="251"/>
      <c r="G61" s="251"/>
      <c r="H61" s="251"/>
      <c r="I61" s="251"/>
      <c r="J61" s="251"/>
      <c r="K61" s="251"/>
      <c r="L61" s="251"/>
      <c r="M61" s="251"/>
      <c r="N61" s="251"/>
      <c r="O61" s="252"/>
      <c r="P61" s="253" t="str">
        <f>IF(入力!G51="","",入力!G51)</f>
        <v/>
      </c>
      <c r="Q61" s="109"/>
      <c r="R61" s="103"/>
      <c r="S61" s="235" t="str">
        <f>IF(入力!U51="","",入力!U51)</f>
        <v/>
      </c>
      <c r="T61" s="109"/>
      <c r="U61" s="103"/>
      <c r="V61" s="248" t="str">
        <f>IF(入力!I51="","",入力!I51)</f>
        <v/>
      </c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3"/>
      <c r="AL61" s="235" t="str">
        <f>IF(入力!M51="","",入力!M51)</f>
        <v/>
      </c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3"/>
      <c r="AY61" s="234" t="str">
        <f>IF(入力!P51="","",入力!P51)</f>
        <v/>
      </c>
      <c r="AZ61" s="109"/>
      <c r="BA61" s="109"/>
      <c r="BB61" s="109"/>
      <c r="BC61" s="109"/>
      <c r="BD61" s="109"/>
      <c r="BE61" s="111"/>
      <c r="BF61" s="15"/>
      <c r="BG61" s="15"/>
    </row>
    <row r="62" spans="1:59" ht="19.5" customHeight="1">
      <c r="A62" s="15"/>
      <c r="B62" s="191"/>
      <c r="C62" s="110"/>
      <c r="D62" s="108"/>
      <c r="E62" s="255" t="str">
        <f>IF(AND(入力!C52&lt;&gt;"",入力!E52&lt;&gt;""),入力!C52&amp;" "&amp;入力!E52,"")</f>
        <v/>
      </c>
      <c r="F62" s="110"/>
      <c r="G62" s="110"/>
      <c r="H62" s="110"/>
      <c r="I62" s="110"/>
      <c r="J62" s="110"/>
      <c r="K62" s="110"/>
      <c r="L62" s="110"/>
      <c r="M62" s="110"/>
      <c r="N62" s="110"/>
      <c r="O62" s="108"/>
      <c r="P62" s="107"/>
      <c r="Q62" s="110"/>
      <c r="R62" s="108"/>
      <c r="S62" s="107"/>
      <c r="T62" s="110"/>
      <c r="U62" s="108"/>
      <c r="V62" s="107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08"/>
      <c r="AL62" s="107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08"/>
      <c r="AY62" s="107"/>
      <c r="AZ62" s="110"/>
      <c r="BA62" s="110"/>
      <c r="BB62" s="110"/>
      <c r="BC62" s="110"/>
      <c r="BD62" s="110"/>
      <c r="BE62" s="112"/>
      <c r="BF62" s="15"/>
      <c r="BG62" s="15"/>
    </row>
    <row r="63" spans="1:59" ht="3.75" customHeight="1">
      <c r="A63" s="15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5"/>
      <c r="BG63" s="15"/>
    </row>
    <row r="64" spans="1:59" ht="13.5" customHeight="1">
      <c r="A64" s="15"/>
      <c r="B64" s="14" t="s">
        <v>179</v>
      </c>
      <c r="C64" s="14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</row>
    <row r="65" spans="1:59" ht="14.25" customHeight="1">
      <c r="A65" s="15"/>
      <c r="B65" s="41" t="s">
        <v>180</v>
      </c>
      <c r="C65" s="14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1:59" ht="13.5" customHeight="1">
      <c r="A66" s="15"/>
      <c r="B66" s="41" t="s">
        <v>181</v>
      </c>
      <c r="C66" s="14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20"/>
      <c r="AK66" s="20"/>
      <c r="AL66" s="20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</row>
    <row r="67" spans="1:59" ht="13.5" customHeight="1">
      <c r="A67" s="15"/>
      <c r="B67" s="41" t="s">
        <v>182</v>
      </c>
      <c r="C67" s="14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20"/>
      <c r="AK67" s="20"/>
      <c r="AL67" s="20"/>
      <c r="AM67" s="246" t="s">
        <v>183</v>
      </c>
      <c r="AN67" s="98"/>
      <c r="AO67" s="98"/>
      <c r="AP67" s="98"/>
      <c r="AQ67" s="98"/>
      <c r="AR67" s="98"/>
      <c r="AS67" s="98"/>
      <c r="AT67" s="98"/>
      <c r="AU67" s="98"/>
      <c r="AV67" s="247" t="str">
        <f>G31</f>
        <v>富澤 和子</v>
      </c>
      <c r="AW67" s="225"/>
      <c r="AX67" s="225"/>
      <c r="AY67" s="225"/>
      <c r="AZ67" s="225"/>
      <c r="BA67" s="225"/>
      <c r="BB67" s="225"/>
      <c r="BC67" s="225"/>
      <c r="BD67" s="225"/>
      <c r="BE67" s="226"/>
      <c r="BF67" s="15"/>
      <c r="BG67" s="15"/>
    </row>
    <row r="68" spans="1:59" ht="12" customHeight="1">
      <c r="A68" s="15"/>
      <c r="B68" s="14" t="s">
        <v>184</v>
      </c>
      <c r="C68" s="14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98"/>
      <c r="AN68" s="98"/>
      <c r="AO68" s="98"/>
      <c r="AP68" s="98"/>
      <c r="AQ68" s="98"/>
      <c r="AR68" s="98"/>
      <c r="AS68" s="98"/>
      <c r="AT68" s="98"/>
      <c r="AU68" s="98"/>
      <c r="AV68" s="191"/>
      <c r="AW68" s="110"/>
      <c r="AX68" s="110"/>
      <c r="AY68" s="110"/>
      <c r="AZ68" s="110"/>
      <c r="BA68" s="110"/>
      <c r="BB68" s="110"/>
      <c r="BC68" s="110"/>
      <c r="BD68" s="110"/>
      <c r="BE68" s="112"/>
      <c r="BF68" s="15"/>
      <c r="BG68" s="15"/>
    </row>
    <row r="69" spans="1:59" ht="13.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</row>
    <row r="70" spans="1:59" ht="13.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</row>
    <row r="71" spans="1:59" ht="13.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</row>
    <row r="72" spans="1:59" ht="13.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</row>
    <row r="73" spans="1:59" ht="13.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</row>
    <row r="74" spans="1:59" ht="13.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</row>
    <row r="75" spans="1:59" ht="13.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</row>
    <row r="76" spans="1:59" ht="13.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</row>
    <row r="77" spans="1:59" ht="13.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1:59" ht="13.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</row>
    <row r="79" spans="1:59" ht="13.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</row>
    <row r="80" spans="1:59" ht="13.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</row>
    <row r="81" spans="1:59" ht="13.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</row>
    <row r="82" spans="1:59" ht="13.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</row>
    <row r="83" spans="1:59" ht="13.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</row>
    <row r="84" spans="1:59" ht="13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</row>
    <row r="85" spans="1:59" ht="13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</row>
    <row r="86" spans="1:59" ht="13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</row>
    <row r="87" spans="1:59" ht="13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</row>
    <row r="88" spans="1:59" ht="13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</row>
    <row r="89" spans="1:59" ht="13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1:59" ht="13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</row>
    <row r="91" spans="1:59" ht="13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</row>
    <row r="92" spans="1:59" ht="13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</row>
    <row r="93" spans="1:59" ht="13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</row>
    <row r="94" spans="1:59" ht="13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</row>
    <row r="95" spans="1:59" ht="13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</row>
    <row r="96" spans="1:59" ht="13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</row>
    <row r="97" spans="1:59" ht="13.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</row>
    <row r="98" spans="1:59" ht="13.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</row>
    <row r="99" spans="1:59" ht="13.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</row>
    <row r="100" spans="1:59" ht="13.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</row>
  </sheetData>
  <mergeCells count="206">
    <mergeCell ref="AR19:BF19"/>
    <mergeCell ref="X15:AH15"/>
    <mergeCell ref="AI15:AL17"/>
    <mergeCell ref="AR20:BE20"/>
    <mergeCell ref="AC21:AQ21"/>
    <mergeCell ref="AR21:BF21"/>
    <mergeCell ref="AR18:BE18"/>
    <mergeCell ref="AC20:AQ20"/>
    <mergeCell ref="A1:AR3"/>
    <mergeCell ref="AS1:BE1"/>
    <mergeCell ref="B5:BE5"/>
    <mergeCell ref="B7:P9"/>
    <mergeCell ref="AX7:BE9"/>
    <mergeCell ref="AY15:BD16"/>
    <mergeCell ref="BE15:BE16"/>
    <mergeCell ref="G11:I13"/>
    <mergeCell ref="AU15:AX17"/>
    <mergeCell ref="G16:W17"/>
    <mergeCell ref="X16:AH16"/>
    <mergeCell ref="X17:AH17"/>
    <mergeCell ref="AY17:BD17"/>
    <mergeCell ref="B15:F17"/>
    <mergeCell ref="G15:W15"/>
    <mergeCell ref="AM15:AT17"/>
    <mergeCell ref="AC22:AQ22"/>
    <mergeCell ref="AT30:AV31"/>
    <mergeCell ref="AX30:BD30"/>
    <mergeCell ref="AW31:AZ31"/>
    <mergeCell ref="BB31:BE31"/>
    <mergeCell ref="N18:AB18"/>
    <mergeCell ref="AC18:AQ18"/>
    <mergeCell ref="N21:AB21"/>
    <mergeCell ref="N19:AB19"/>
    <mergeCell ref="N20:AB20"/>
    <mergeCell ref="N23:AB23"/>
    <mergeCell ref="V28:X29"/>
    <mergeCell ref="S30:X31"/>
    <mergeCell ref="Y29:AS29"/>
    <mergeCell ref="S28:U29"/>
    <mergeCell ref="AA28:AD28"/>
    <mergeCell ref="Y30:AS31"/>
    <mergeCell ref="BB25:BE25"/>
    <mergeCell ref="AX26:BD26"/>
    <mergeCell ref="AF26:AJ26"/>
    <mergeCell ref="AF28:AJ28"/>
    <mergeCell ref="AR22:BE22"/>
    <mergeCell ref="AT24:AV25"/>
    <mergeCell ref="AA24:AD24"/>
    <mergeCell ref="B24:F25"/>
    <mergeCell ref="B26:F27"/>
    <mergeCell ref="B28:F29"/>
    <mergeCell ref="B30:F31"/>
    <mergeCell ref="B21:M22"/>
    <mergeCell ref="B18:M18"/>
    <mergeCell ref="B19:M20"/>
    <mergeCell ref="G25:R25"/>
    <mergeCell ref="B23:M23"/>
    <mergeCell ref="G24:R24"/>
    <mergeCell ref="G26:R26"/>
    <mergeCell ref="G27:R27"/>
    <mergeCell ref="G29:R29"/>
    <mergeCell ref="G28:R28"/>
    <mergeCell ref="N22:AB22"/>
    <mergeCell ref="AA26:AD26"/>
    <mergeCell ref="Y25:AS25"/>
    <mergeCell ref="S24:U25"/>
    <mergeCell ref="V24:X25"/>
    <mergeCell ref="AF24:AJ24"/>
    <mergeCell ref="Y27:AS27"/>
    <mergeCell ref="S26:U27"/>
    <mergeCell ref="V26:X27"/>
    <mergeCell ref="AC19:AQ19"/>
    <mergeCell ref="E43:O43"/>
    <mergeCell ref="E44:O44"/>
    <mergeCell ref="B41:D42"/>
    <mergeCell ref="E41:O41"/>
    <mergeCell ref="B34:D34"/>
    <mergeCell ref="E34:O34"/>
    <mergeCell ref="P34:R34"/>
    <mergeCell ref="S34:U34"/>
    <mergeCell ref="G30:R30"/>
    <mergeCell ref="G31:R31"/>
    <mergeCell ref="B35:D36"/>
    <mergeCell ref="P35:R36"/>
    <mergeCell ref="S35:U36"/>
    <mergeCell ref="P39:R40"/>
    <mergeCell ref="P37:R38"/>
    <mergeCell ref="P43:R44"/>
    <mergeCell ref="S43:U44"/>
    <mergeCell ref="P41:R42"/>
    <mergeCell ref="S41:U42"/>
    <mergeCell ref="B47:D48"/>
    <mergeCell ref="B51:D52"/>
    <mergeCell ref="B49:D50"/>
    <mergeCell ref="B53:D54"/>
    <mergeCell ref="V35:AK36"/>
    <mergeCell ref="AL35:AX36"/>
    <mergeCell ref="V34:AK34"/>
    <mergeCell ref="V39:AK40"/>
    <mergeCell ref="AL39:AX40"/>
    <mergeCell ref="V37:AK38"/>
    <mergeCell ref="B39:D40"/>
    <mergeCell ref="B37:D38"/>
    <mergeCell ref="E47:O47"/>
    <mergeCell ref="E35:O35"/>
    <mergeCell ref="E36:O36"/>
    <mergeCell ref="E38:O38"/>
    <mergeCell ref="E39:O39"/>
    <mergeCell ref="S39:U40"/>
    <mergeCell ref="E37:O37"/>
    <mergeCell ref="S37:U38"/>
    <mergeCell ref="B43:D44"/>
    <mergeCell ref="B45:D46"/>
    <mergeCell ref="E40:O40"/>
    <mergeCell ref="E42:O42"/>
    <mergeCell ref="B61:D62"/>
    <mergeCell ref="P59:R60"/>
    <mergeCell ref="P57:R58"/>
    <mergeCell ref="P61:R62"/>
    <mergeCell ref="E60:O60"/>
    <mergeCell ref="E62:O62"/>
    <mergeCell ref="E61:O61"/>
    <mergeCell ref="S61:U62"/>
    <mergeCell ref="E55:O55"/>
    <mergeCell ref="E56:O56"/>
    <mergeCell ref="E58:O58"/>
    <mergeCell ref="E59:O59"/>
    <mergeCell ref="S59:U60"/>
    <mergeCell ref="E57:O57"/>
    <mergeCell ref="S57:U58"/>
    <mergeCell ref="B55:D56"/>
    <mergeCell ref="B59:D60"/>
    <mergeCell ref="B57:D58"/>
    <mergeCell ref="E46:O46"/>
    <mergeCell ref="E45:O45"/>
    <mergeCell ref="P47:R48"/>
    <mergeCell ref="P45:R46"/>
    <mergeCell ref="P51:R52"/>
    <mergeCell ref="P49:R50"/>
    <mergeCell ref="P55:R56"/>
    <mergeCell ref="P53:R54"/>
    <mergeCell ref="S47:U48"/>
    <mergeCell ref="S51:U52"/>
    <mergeCell ref="S49:U50"/>
    <mergeCell ref="S55:U56"/>
    <mergeCell ref="S53:U54"/>
    <mergeCell ref="E48:O48"/>
    <mergeCell ref="E50:O50"/>
    <mergeCell ref="E51:O51"/>
    <mergeCell ref="E52:O52"/>
    <mergeCell ref="E49:O49"/>
    <mergeCell ref="E54:O54"/>
    <mergeCell ref="E53:O53"/>
    <mergeCell ref="S45:U46"/>
    <mergeCell ref="V55:AK56"/>
    <mergeCell ref="V59:AK60"/>
    <mergeCell ref="V57:AK58"/>
    <mergeCell ref="V61:AK62"/>
    <mergeCell ref="V43:AK44"/>
    <mergeCell ref="V41:AK42"/>
    <mergeCell ref="V47:AK48"/>
    <mergeCell ref="V45:AK46"/>
    <mergeCell ref="V51:AK52"/>
    <mergeCell ref="V49:AK50"/>
    <mergeCell ref="V53:AK54"/>
    <mergeCell ref="AM67:AU68"/>
    <mergeCell ref="AL61:AX62"/>
    <mergeCell ref="AL43:AX44"/>
    <mergeCell ref="AL47:AX48"/>
    <mergeCell ref="AL45:AX46"/>
    <mergeCell ref="AL51:AX52"/>
    <mergeCell ref="AL49:AX50"/>
    <mergeCell ref="AL55:AX56"/>
    <mergeCell ref="AL53:AX54"/>
    <mergeCell ref="AV67:BE68"/>
    <mergeCell ref="AX24:BD24"/>
    <mergeCell ref="AW25:AZ25"/>
    <mergeCell ref="AC23:AQ23"/>
    <mergeCell ref="AR23:BE23"/>
    <mergeCell ref="AT26:AV27"/>
    <mergeCell ref="AY34:BE34"/>
    <mergeCell ref="AL34:AX34"/>
    <mergeCell ref="AW27:AZ27"/>
    <mergeCell ref="BB27:BE27"/>
    <mergeCell ref="AT28:AV29"/>
    <mergeCell ref="AX28:BD28"/>
    <mergeCell ref="AW29:AZ29"/>
    <mergeCell ref="BB29:BE29"/>
    <mergeCell ref="AY35:BE36"/>
    <mergeCell ref="AY37:BE38"/>
    <mergeCell ref="AY39:BE40"/>
    <mergeCell ref="AL37:AX38"/>
    <mergeCell ref="AY41:BE42"/>
    <mergeCell ref="AY43:BE44"/>
    <mergeCell ref="AL41:AX42"/>
    <mergeCell ref="AY45:BE46"/>
    <mergeCell ref="AY61:BE62"/>
    <mergeCell ref="AY47:BE48"/>
    <mergeCell ref="AY49:BE50"/>
    <mergeCell ref="AY51:BE52"/>
    <mergeCell ref="AY53:BE54"/>
    <mergeCell ref="AY55:BE56"/>
    <mergeCell ref="AY57:BE58"/>
    <mergeCell ref="AY59:BE60"/>
    <mergeCell ref="AL59:AX60"/>
    <mergeCell ref="AL57:AX58"/>
  </mergeCells>
  <phoneticPr fontId="49"/>
  <pageMargins left="0.41" right="0.4" top="0.57999999999999996" bottom="0.57999999999999996" header="0" footer="0"/>
  <pageSetup paperSize="9" scale="88" orientation="portrait" r:id="rId1"/>
  <colBreaks count="1" manualBreakCount="1">
    <brk id="5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"/>
  <sheetViews>
    <sheetView topLeftCell="A4" workbookViewId="0">
      <selection activeCell="M54" sqref="M54"/>
    </sheetView>
  </sheetViews>
  <sheetFormatPr defaultColWidth="14.375" defaultRowHeight="15" customHeight="1"/>
  <cols>
    <col min="1" max="1" width="5" customWidth="1"/>
    <col min="2" max="2" width="15.625" customWidth="1"/>
    <col min="3" max="3" width="0.875" customWidth="1"/>
    <col min="4" max="4" width="5" customWidth="1"/>
    <col min="5" max="5" width="15.625" customWidth="1"/>
    <col min="6" max="6" width="0.875" customWidth="1"/>
    <col min="7" max="7" width="5" customWidth="1"/>
    <col min="8" max="8" width="15.625" customWidth="1"/>
    <col min="9" max="9" width="0.875" customWidth="1"/>
    <col min="10" max="10" width="5" customWidth="1"/>
    <col min="11" max="11" width="15.625" customWidth="1"/>
  </cols>
  <sheetData>
    <row r="1" spans="1:11" ht="9" customHeight="1">
      <c r="A1" s="317" t="s">
        <v>15</v>
      </c>
      <c r="B1" s="318" t="str">
        <f>IF(入力!$C$3="","",入力!$C$3)</f>
        <v>宮原ジュニアバレーボールスポーツ少年団</v>
      </c>
      <c r="C1" s="15"/>
      <c r="D1" s="317" t="s">
        <v>15</v>
      </c>
      <c r="E1" s="318" t="str">
        <f>IF(入力!$C$3="","",入力!$C$3)</f>
        <v>宮原ジュニアバレーボールスポーツ少年団</v>
      </c>
      <c r="F1" s="15"/>
      <c r="G1" s="317" t="s">
        <v>15</v>
      </c>
      <c r="H1" s="318" t="str">
        <f>IF(入力!$C$3="","",入力!$C$3)</f>
        <v>宮原ジュニアバレーボールスポーツ少年団</v>
      </c>
      <c r="I1" s="15"/>
      <c r="J1" s="317" t="s">
        <v>15</v>
      </c>
      <c r="K1" s="318" t="str">
        <f>IF(入力!$C$3="","",入力!$C$3)</f>
        <v>宮原ジュニアバレーボールスポーツ少年団</v>
      </c>
    </row>
    <row r="2" spans="1:11" ht="9" customHeight="1">
      <c r="A2" s="223"/>
      <c r="B2" s="223"/>
      <c r="C2" s="15"/>
      <c r="D2" s="223"/>
      <c r="E2" s="223"/>
      <c r="F2" s="15"/>
      <c r="G2" s="223"/>
      <c r="H2" s="223"/>
      <c r="I2" s="15"/>
      <c r="J2" s="223"/>
      <c r="K2" s="223"/>
    </row>
    <row r="3" spans="1:11" ht="9" customHeight="1">
      <c r="A3" s="130"/>
      <c r="B3" s="130"/>
      <c r="C3" s="15"/>
      <c r="D3" s="130"/>
      <c r="E3" s="130"/>
      <c r="F3" s="15"/>
      <c r="G3" s="130"/>
      <c r="H3" s="130"/>
      <c r="I3" s="15"/>
      <c r="J3" s="130"/>
      <c r="K3" s="130"/>
    </row>
    <row r="4" spans="1:11" ht="6" customHeight="1">
      <c r="A4" s="319" t="s">
        <v>185</v>
      </c>
      <c r="B4" s="316" t="s">
        <v>186</v>
      </c>
      <c r="C4" s="68"/>
      <c r="D4" s="319" t="s">
        <v>185</v>
      </c>
      <c r="E4" s="316" t="s">
        <v>186</v>
      </c>
      <c r="F4" s="68"/>
      <c r="G4" s="319" t="s">
        <v>185</v>
      </c>
      <c r="H4" s="316" t="s">
        <v>186</v>
      </c>
      <c r="I4" s="68"/>
      <c r="J4" s="319" t="s">
        <v>185</v>
      </c>
      <c r="K4" s="316" t="s">
        <v>186</v>
      </c>
    </row>
    <row r="5" spans="1:11" ht="6" customHeight="1">
      <c r="A5" s="223"/>
      <c r="B5" s="223"/>
      <c r="C5" s="68"/>
      <c r="D5" s="223"/>
      <c r="E5" s="223"/>
      <c r="F5" s="68"/>
      <c r="G5" s="223"/>
      <c r="H5" s="223"/>
      <c r="I5" s="68"/>
      <c r="J5" s="223"/>
      <c r="K5" s="223"/>
    </row>
    <row r="6" spans="1:11" ht="6" customHeight="1">
      <c r="A6" s="130"/>
      <c r="B6" s="130"/>
      <c r="C6" s="68"/>
      <c r="D6" s="130"/>
      <c r="E6" s="130"/>
      <c r="F6" s="68"/>
      <c r="G6" s="130"/>
      <c r="H6" s="130"/>
      <c r="I6" s="68"/>
      <c r="J6" s="130"/>
      <c r="K6" s="130"/>
    </row>
    <row r="7" spans="1:11" ht="14.25" customHeight="1">
      <c r="A7" s="42" t="str">
        <f>IF(申込書!$B$35="","",申込書!$B$35)</f>
        <v>①</v>
      </c>
      <c r="B7" s="43" t="str">
        <f>IF(申込書!$E$36="","",申込書!$E$36)</f>
        <v>原田 早菜</v>
      </c>
      <c r="C7" s="44"/>
      <c r="D7" s="42" t="str">
        <f>IF(申込書!$B$35="","",申込書!$B$35)</f>
        <v>①</v>
      </c>
      <c r="E7" s="43" t="str">
        <f>IF(申込書!$E$36="","",申込書!$E$36)</f>
        <v>原田 早菜</v>
      </c>
      <c r="F7" s="44"/>
      <c r="G7" s="42" t="str">
        <f>IF(申込書!$B$35="","",申込書!$B$35)</f>
        <v>①</v>
      </c>
      <c r="H7" s="43" t="str">
        <f>IF(申込書!$E$36="","",申込書!$E$36)</f>
        <v>原田 早菜</v>
      </c>
      <c r="I7" s="44"/>
      <c r="J7" s="42" t="str">
        <f>IF(申込書!$B$35="","",申込書!$B$35)</f>
        <v>①</v>
      </c>
      <c r="K7" s="43" t="str">
        <f>IF(申込書!$E$36="","",申込書!$E$36)</f>
        <v>原田 早菜</v>
      </c>
    </row>
    <row r="8" spans="1:11" ht="14.25" customHeight="1">
      <c r="A8" s="42">
        <f>IF(申込書!$B$37="","",申込書!$B$37)</f>
        <v>2</v>
      </c>
      <c r="B8" s="43" t="str">
        <f>IF(申込書!$E$38="","",申込書!$E$38)</f>
        <v>富澤 悠里</v>
      </c>
      <c r="C8" s="44"/>
      <c r="D8" s="42">
        <f>IF(申込書!$B$37="","",申込書!$B$37)</f>
        <v>2</v>
      </c>
      <c r="E8" s="43" t="str">
        <f>IF(申込書!$E$38="","",申込書!$E$38)</f>
        <v>富澤 悠里</v>
      </c>
      <c r="F8" s="44"/>
      <c r="G8" s="42">
        <f>IF(申込書!$B$37="","",申込書!$B$37)</f>
        <v>2</v>
      </c>
      <c r="H8" s="43" t="str">
        <f>IF(申込書!$E$38="","",申込書!$E$38)</f>
        <v>富澤 悠里</v>
      </c>
      <c r="I8" s="44"/>
      <c r="J8" s="42">
        <f>IF(申込書!$B$37="","",申込書!$B$37)</f>
        <v>2</v>
      </c>
      <c r="K8" s="43" t="str">
        <f>IF(申込書!$E$38="","",申込書!$E$38)</f>
        <v>富澤 悠里</v>
      </c>
    </row>
    <row r="9" spans="1:11" ht="14.25" customHeight="1">
      <c r="A9" s="42">
        <f>IF(申込書!$B$39="","",申込書!$B$39)</f>
        <v>3</v>
      </c>
      <c r="B9" s="43" t="str">
        <f>IF(申込書!$E$40="","",申込書!$E$40)</f>
        <v>谷手 凛華</v>
      </c>
      <c r="C9" s="44"/>
      <c r="D9" s="42">
        <f>IF(申込書!$B$39="","",申込書!$B$39)</f>
        <v>3</v>
      </c>
      <c r="E9" s="43" t="str">
        <f>IF(申込書!$E$40="","",申込書!$E$40)</f>
        <v>谷手 凛華</v>
      </c>
      <c r="F9" s="44"/>
      <c r="G9" s="42">
        <f>IF(申込書!$B$39="","",申込書!$B$39)</f>
        <v>3</v>
      </c>
      <c r="H9" s="43" t="str">
        <f>IF(申込書!$E$40="","",申込書!$E$40)</f>
        <v>谷手 凛華</v>
      </c>
      <c r="I9" s="44"/>
      <c r="J9" s="42">
        <f>IF(申込書!$B$39="","",申込書!$B$39)</f>
        <v>3</v>
      </c>
      <c r="K9" s="43" t="str">
        <f>IF(申込書!$E$40="","",申込書!$E$40)</f>
        <v>谷手 凛華</v>
      </c>
    </row>
    <row r="10" spans="1:11" ht="14.25" customHeight="1">
      <c r="A10" s="42">
        <f>IF(申込書!$B$41="","",申込書!$B$41)</f>
        <v>4</v>
      </c>
      <c r="B10" s="43" t="str">
        <f>IF(申込書!$E$42="","",申込書!$E$42)</f>
        <v>中村 咲奈</v>
      </c>
      <c r="C10" s="44"/>
      <c r="D10" s="42">
        <f>IF(申込書!$B$41="","",申込書!$B$41)</f>
        <v>4</v>
      </c>
      <c r="E10" s="43" t="str">
        <f>IF(申込書!$E$42="","",申込書!$E$42)</f>
        <v>中村 咲奈</v>
      </c>
      <c r="F10" s="44"/>
      <c r="G10" s="42">
        <f>IF(申込書!$B$41="","",申込書!$B$41)</f>
        <v>4</v>
      </c>
      <c r="H10" s="43" t="str">
        <f>IF(申込書!$E$42="","",申込書!$E$42)</f>
        <v>中村 咲奈</v>
      </c>
      <c r="I10" s="44"/>
      <c r="J10" s="42">
        <f>IF(申込書!$B$41="","",申込書!$B$41)</f>
        <v>4</v>
      </c>
      <c r="K10" s="43" t="str">
        <f>IF(申込書!$E$42="","",申込書!$E$42)</f>
        <v>中村 咲奈</v>
      </c>
    </row>
    <row r="11" spans="1:11" ht="14.25" customHeight="1">
      <c r="A11" s="42">
        <f>IF(申込書!$B$43="","",申込書!$B$43)</f>
        <v>5</v>
      </c>
      <c r="B11" s="43" t="str">
        <f>IF(申込書!$E$44="","",申込書!$E$44)</f>
        <v>長澤 葵生</v>
      </c>
      <c r="C11" s="44"/>
      <c r="D11" s="42">
        <f>IF(申込書!$B$43="","",申込書!$B$43)</f>
        <v>5</v>
      </c>
      <c r="E11" s="43" t="str">
        <f>IF(申込書!$E$44="","",申込書!$E$44)</f>
        <v>長澤 葵生</v>
      </c>
      <c r="F11" s="44"/>
      <c r="G11" s="42">
        <f>IF(申込書!$B$43="","",申込書!$B$43)</f>
        <v>5</v>
      </c>
      <c r="H11" s="43" t="str">
        <f>IF(申込書!$E$44="","",申込書!$E$44)</f>
        <v>長澤 葵生</v>
      </c>
      <c r="I11" s="44"/>
      <c r="J11" s="42">
        <f>IF(申込書!$B$43="","",申込書!$B$43)</f>
        <v>5</v>
      </c>
      <c r="K11" s="43" t="str">
        <f>IF(申込書!$E$44="","",申込書!$E$44)</f>
        <v>長澤 葵生</v>
      </c>
    </row>
    <row r="12" spans="1:11" ht="14.25" customHeight="1">
      <c r="A12" s="42">
        <f>IF(申込書!$B$45="","",申込書!$B$45)</f>
        <v>6</v>
      </c>
      <c r="B12" s="43" t="str">
        <f>IF(申込書!$E$46="","",申込書!$E$46)</f>
        <v>石川 愛凛</v>
      </c>
      <c r="C12" s="44"/>
      <c r="D12" s="42">
        <f>IF(申込書!$B$45="","",申込書!$B$45)</f>
        <v>6</v>
      </c>
      <c r="E12" s="43" t="str">
        <f>IF(申込書!$E$46="","",申込書!$E$46)</f>
        <v>石川 愛凛</v>
      </c>
      <c r="F12" s="44"/>
      <c r="G12" s="42">
        <f>IF(申込書!$B$45="","",申込書!$B$45)</f>
        <v>6</v>
      </c>
      <c r="H12" s="43" t="str">
        <f>IF(申込書!$E$46="","",申込書!$E$46)</f>
        <v>石川 愛凛</v>
      </c>
      <c r="I12" s="44"/>
      <c r="J12" s="42">
        <f>IF(申込書!$B$45="","",申込書!$B$45)</f>
        <v>6</v>
      </c>
      <c r="K12" s="43" t="str">
        <f>IF(申込書!$E$46="","",申込書!$E$46)</f>
        <v>石川 愛凛</v>
      </c>
    </row>
    <row r="13" spans="1:11" ht="14.25" customHeight="1">
      <c r="A13" s="42">
        <f>IF(申込書!$B$47="","",申込書!$B$47)</f>
        <v>7</v>
      </c>
      <c r="B13" s="43" t="str">
        <f>IF(申込書!$E$48="","",申込書!$E$48)</f>
        <v>長谷川 桜</v>
      </c>
      <c r="C13" s="44"/>
      <c r="D13" s="42">
        <f>IF(申込書!$B$47="","",申込書!$B$47)</f>
        <v>7</v>
      </c>
      <c r="E13" s="43" t="str">
        <f>IF(申込書!$E$48="","",申込書!$E$48)</f>
        <v>長谷川 桜</v>
      </c>
      <c r="F13" s="44"/>
      <c r="G13" s="42">
        <f>IF(申込書!$B$47="","",申込書!$B$47)</f>
        <v>7</v>
      </c>
      <c r="H13" s="43" t="str">
        <f>IF(申込書!$E$48="","",申込書!$E$48)</f>
        <v>長谷川 桜</v>
      </c>
      <c r="I13" s="44"/>
      <c r="J13" s="42">
        <f>IF(申込書!$B$47="","",申込書!$B$47)</f>
        <v>7</v>
      </c>
      <c r="K13" s="43" t="str">
        <f>IF(申込書!$E$48="","",申込書!$E$48)</f>
        <v>長谷川 桜</v>
      </c>
    </row>
    <row r="14" spans="1:11" ht="14.25" customHeight="1">
      <c r="A14" s="42">
        <f>IF(申込書!$B$49="","",申込書!$B$49)</f>
        <v>8</v>
      </c>
      <c r="B14" s="43" t="str">
        <f>IF(申込書!$E$50="","",申込書!$E$50)</f>
        <v>岡田 星琉彩</v>
      </c>
      <c r="C14" s="44"/>
      <c r="D14" s="42">
        <f>IF(申込書!$B$49="","",申込書!$B$49)</f>
        <v>8</v>
      </c>
      <c r="E14" s="43" t="str">
        <f>IF(申込書!$E$50="","",申込書!$E$50)</f>
        <v>岡田 星琉彩</v>
      </c>
      <c r="F14" s="44"/>
      <c r="G14" s="42">
        <f>IF(申込書!$B$49="","",申込書!$B$49)</f>
        <v>8</v>
      </c>
      <c r="H14" s="43" t="str">
        <f>IF(申込書!$E$50="","",申込書!$E$50)</f>
        <v>岡田 星琉彩</v>
      </c>
      <c r="I14" s="44"/>
      <c r="J14" s="42">
        <f>IF(申込書!$B$49="","",申込書!$B$49)</f>
        <v>8</v>
      </c>
      <c r="K14" s="43" t="str">
        <f>IF(申込書!$E$50="","",申込書!$E$50)</f>
        <v>岡田 星琉彩</v>
      </c>
    </row>
    <row r="15" spans="1:11" ht="14.25" customHeight="1">
      <c r="A15" s="42">
        <f>IF(申込書!$B$51="","",申込書!$B$51)</f>
        <v>9</v>
      </c>
      <c r="B15" s="43" t="str">
        <f>IF(申込書!$E$52="","",申込書!$E$52)</f>
        <v>川村 咲華</v>
      </c>
      <c r="C15" s="44"/>
      <c r="D15" s="42">
        <f>IF(申込書!$B$51="","",申込書!$B$51)</f>
        <v>9</v>
      </c>
      <c r="E15" s="43" t="str">
        <f>IF(申込書!$E$52="","",申込書!$E$52)</f>
        <v>川村 咲華</v>
      </c>
      <c r="F15" s="44"/>
      <c r="G15" s="42">
        <f>IF(申込書!$B$51="","",申込書!$B$51)</f>
        <v>9</v>
      </c>
      <c r="H15" s="43" t="str">
        <f>IF(申込書!$E$52="","",申込書!$E$52)</f>
        <v>川村 咲華</v>
      </c>
      <c r="I15" s="44"/>
      <c r="J15" s="42">
        <f>IF(申込書!$B$51="","",申込書!$B$51)</f>
        <v>9</v>
      </c>
      <c r="K15" s="43" t="str">
        <f>IF(申込書!$E$52="","",申込書!$E$52)</f>
        <v>川村 咲華</v>
      </c>
    </row>
    <row r="16" spans="1:11" ht="14.25" customHeight="1">
      <c r="A16" s="42">
        <f>IF(申込書!$B$53="","",申込書!$B$53)</f>
        <v>10</v>
      </c>
      <c r="B16" s="43" t="str">
        <f>IF(申込書!$E$54="","",申込書!$E$54)</f>
        <v>遠藤 海里</v>
      </c>
      <c r="C16" s="44"/>
      <c r="D16" s="42">
        <f>IF(申込書!$B$53="","",申込書!$B$53)</f>
        <v>10</v>
      </c>
      <c r="E16" s="43" t="str">
        <f>IF(申込書!$E$54="","",申込書!$E$54)</f>
        <v>遠藤 海里</v>
      </c>
      <c r="F16" s="44"/>
      <c r="G16" s="42">
        <f>IF(申込書!$B$53="","",申込書!$B$53)</f>
        <v>10</v>
      </c>
      <c r="H16" s="43" t="str">
        <f>IF(申込書!$E$54="","",申込書!$E$54)</f>
        <v>遠藤 海里</v>
      </c>
      <c r="I16" s="44"/>
      <c r="J16" s="42">
        <f>IF(申込書!$B$53="","",申込書!$B$53)</f>
        <v>10</v>
      </c>
      <c r="K16" s="43" t="str">
        <f>IF(申込書!$E$54="","",申込書!$E$54)</f>
        <v>遠藤 海里</v>
      </c>
    </row>
    <row r="17" spans="1:11" ht="14.25" customHeight="1">
      <c r="A17" s="42">
        <f>IF(申込書!$B$55="","",申込書!$B$55)</f>
        <v>11</v>
      </c>
      <c r="B17" s="43" t="str">
        <f>IF(申込書!$E$56="","",申込書!$E$56)</f>
        <v>市瀬 那月</v>
      </c>
      <c r="C17" s="44"/>
      <c r="D17" s="42">
        <f>IF(申込書!$B$55="","",申込書!$B$55)</f>
        <v>11</v>
      </c>
      <c r="E17" s="43" t="str">
        <f>IF(申込書!$E$56="","",申込書!$E$56)</f>
        <v>市瀬 那月</v>
      </c>
      <c r="F17" s="44"/>
      <c r="G17" s="42">
        <f>IF(申込書!$B$55="","",申込書!$B$55)</f>
        <v>11</v>
      </c>
      <c r="H17" s="43" t="str">
        <f>IF(申込書!$E$56="","",申込書!$E$56)</f>
        <v>市瀬 那月</v>
      </c>
      <c r="I17" s="44"/>
      <c r="J17" s="42">
        <f>IF(申込書!$B$55="","",申込書!$B$55)</f>
        <v>11</v>
      </c>
      <c r="K17" s="43" t="str">
        <f>IF(申込書!$E$56="","",申込書!$E$56)</f>
        <v>市瀬 那月</v>
      </c>
    </row>
    <row r="18" spans="1:11" ht="14.25" customHeight="1">
      <c r="A18" s="42">
        <f>IF(申込書!$B$57="","",申込書!$B$57)</f>
        <v>12</v>
      </c>
      <c r="B18" s="43" t="str">
        <f>IF(申込書!$E$58="","",申込書!$E$58)</f>
        <v>宮澤 優</v>
      </c>
      <c r="C18" s="44"/>
      <c r="D18" s="42">
        <f>IF(申込書!$B$57="","",申込書!$B$57)</f>
        <v>12</v>
      </c>
      <c r="E18" s="43" t="str">
        <f>IF(申込書!$E$58="","",申込書!$E$58)</f>
        <v>宮澤 優</v>
      </c>
      <c r="F18" s="44"/>
      <c r="G18" s="42">
        <f>IF(申込書!$B$57="","",申込書!$B$57)</f>
        <v>12</v>
      </c>
      <c r="H18" s="43" t="str">
        <f>IF(申込書!$E$58="","",申込書!$E$58)</f>
        <v>宮澤 優</v>
      </c>
      <c r="I18" s="44"/>
      <c r="J18" s="42">
        <f>IF(申込書!$B$57="","",申込書!$B$57)</f>
        <v>12</v>
      </c>
      <c r="K18" s="43" t="str">
        <f>IF(申込書!$E$58="","",申込書!$E$58)</f>
        <v>宮澤 優</v>
      </c>
    </row>
    <row r="19" spans="1:11" ht="14.25" customHeight="1">
      <c r="A19" s="42" t="str">
        <f>IF(申込書!$B$59="","",申込書!$B$59)</f>
        <v/>
      </c>
      <c r="B19" s="43" t="str">
        <f>IF(申込書!$E$60="","",申込書!$E$60)</f>
        <v/>
      </c>
      <c r="C19" s="44"/>
      <c r="D19" s="42" t="str">
        <f>IF(申込書!$B$59="","",申込書!$B$59)</f>
        <v/>
      </c>
      <c r="E19" s="43" t="str">
        <f>IF(申込書!$E$60="","",申込書!$E$60)</f>
        <v/>
      </c>
      <c r="F19" s="44"/>
      <c r="G19" s="42" t="str">
        <f>IF(申込書!$B$59="","",申込書!$B$59)</f>
        <v/>
      </c>
      <c r="H19" s="43" t="str">
        <f>IF(申込書!$E$60="","",申込書!$E$60)</f>
        <v/>
      </c>
      <c r="I19" s="44"/>
      <c r="J19" s="42" t="str">
        <f>IF(申込書!$B$59="","",申込書!$B$59)</f>
        <v/>
      </c>
      <c r="K19" s="43" t="str">
        <f>IF(申込書!$E$60="","",申込書!$E$60)</f>
        <v/>
      </c>
    </row>
    <row r="20" spans="1:11" ht="14.25" customHeight="1">
      <c r="A20" s="42" t="str">
        <f>IF(申込書!$B$61="","",申込書!$B$61)</f>
        <v/>
      </c>
      <c r="B20" s="43" t="str">
        <f>IF(申込書!$E$62="","",申込書!$E$62)</f>
        <v/>
      </c>
      <c r="C20" s="44"/>
      <c r="D20" s="42" t="str">
        <f>IF(申込書!$B$61="","",申込書!$B$61)</f>
        <v/>
      </c>
      <c r="E20" s="43" t="str">
        <f>IF(申込書!$E$62="","",申込書!$E$62)</f>
        <v/>
      </c>
      <c r="F20" s="44"/>
      <c r="G20" s="42" t="str">
        <f>IF(申込書!$B$61="","",申込書!$B$61)</f>
        <v/>
      </c>
      <c r="H20" s="43" t="str">
        <f>IF(申込書!$E$62="","",申込書!$E$62)</f>
        <v/>
      </c>
      <c r="I20" s="44"/>
      <c r="J20" s="42" t="str">
        <f>IF(申込書!$B$61="","",申込書!$B$61)</f>
        <v/>
      </c>
      <c r="K20" s="43" t="str">
        <f>IF(申込書!$E$62="","",申込書!$E$62)</f>
        <v/>
      </c>
    </row>
    <row r="21" spans="1:11" ht="13.5" customHeight="1">
      <c r="A21" s="69"/>
      <c r="B21" s="70"/>
      <c r="C21" s="68"/>
      <c r="D21" s="69"/>
      <c r="E21" s="70"/>
      <c r="F21" s="68"/>
      <c r="G21" s="69"/>
      <c r="H21" s="70"/>
      <c r="I21" s="68"/>
      <c r="J21" s="69"/>
      <c r="K21" s="70"/>
    </row>
    <row r="22" spans="1:11" ht="9" customHeight="1">
      <c r="A22" s="317" t="s">
        <v>15</v>
      </c>
      <c r="B22" s="318" t="str">
        <f>IF(入力!$C$3="","",入力!$C$3)</f>
        <v>宮原ジュニアバレーボールスポーツ少年団</v>
      </c>
      <c r="C22" s="15"/>
      <c r="D22" s="317" t="s">
        <v>15</v>
      </c>
      <c r="E22" s="318" t="str">
        <f>IF(入力!$C$3="","",入力!$C$3)</f>
        <v>宮原ジュニアバレーボールスポーツ少年団</v>
      </c>
      <c r="F22" s="15"/>
      <c r="G22" s="317" t="s">
        <v>15</v>
      </c>
      <c r="H22" s="318" t="str">
        <f>IF(入力!$C$3="","",入力!$C$3)</f>
        <v>宮原ジュニアバレーボールスポーツ少年団</v>
      </c>
      <c r="I22" s="15"/>
      <c r="J22" s="317" t="s">
        <v>15</v>
      </c>
      <c r="K22" s="318" t="str">
        <f>IF(入力!$C$3="","",入力!$C$3)</f>
        <v>宮原ジュニアバレーボールスポーツ少年団</v>
      </c>
    </row>
    <row r="23" spans="1:11" ht="9" customHeight="1">
      <c r="A23" s="223"/>
      <c r="B23" s="223"/>
      <c r="C23" s="15"/>
      <c r="D23" s="223"/>
      <c r="E23" s="223"/>
      <c r="F23" s="15"/>
      <c r="G23" s="223"/>
      <c r="H23" s="223"/>
      <c r="I23" s="15"/>
      <c r="J23" s="223"/>
      <c r="K23" s="223"/>
    </row>
    <row r="24" spans="1:11" ht="9" customHeight="1">
      <c r="A24" s="130"/>
      <c r="B24" s="130"/>
      <c r="C24" s="15"/>
      <c r="D24" s="130"/>
      <c r="E24" s="130"/>
      <c r="F24" s="15"/>
      <c r="G24" s="130"/>
      <c r="H24" s="130"/>
      <c r="I24" s="15"/>
      <c r="J24" s="130"/>
      <c r="K24" s="130"/>
    </row>
    <row r="25" spans="1:11" ht="6" customHeight="1">
      <c r="A25" s="319" t="s">
        <v>185</v>
      </c>
      <c r="B25" s="316" t="s">
        <v>186</v>
      </c>
      <c r="C25" s="68"/>
      <c r="D25" s="319" t="s">
        <v>185</v>
      </c>
      <c r="E25" s="316" t="s">
        <v>186</v>
      </c>
      <c r="F25" s="68"/>
      <c r="G25" s="319" t="s">
        <v>185</v>
      </c>
      <c r="H25" s="316" t="s">
        <v>186</v>
      </c>
      <c r="I25" s="68"/>
      <c r="J25" s="319" t="s">
        <v>185</v>
      </c>
      <c r="K25" s="316" t="s">
        <v>186</v>
      </c>
    </row>
    <row r="26" spans="1:11" ht="6" customHeight="1">
      <c r="A26" s="223"/>
      <c r="B26" s="223"/>
      <c r="C26" s="68"/>
      <c r="D26" s="223"/>
      <c r="E26" s="223"/>
      <c r="F26" s="68"/>
      <c r="G26" s="223"/>
      <c r="H26" s="223"/>
      <c r="I26" s="68"/>
      <c r="J26" s="223"/>
      <c r="K26" s="223"/>
    </row>
    <row r="27" spans="1:11" ht="6" customHeight="1">
      <c r="A27" s="130"/>
      <c r="B27" s="130"/>
      <c r="C27" s="68"/>
      <c r="D27" s="130"/>
      <c r="E27" s="130"/>
      <c r="F27" s="68"/>
      <c r="G27" s="130"/>
      <c r="H27" s="130"/>
      <c r="I27" s="68"/>
      <c r="J27" s="130"/>
      <c r="K27" s="130"/>
    </row>
    <row r="28" spans="1:11" ht="14.25" customHeight="1">
      <c r="A28" s="42" t="str">
        <f>IF(申込書!$B$35="","",申込書!$B$35)</f>
        <v>①</v>
      </c>
      <c r="B28" s="43" t="str">
        <f>IF(申込書!$E$36="","",申込書!$E$36)</f>
        <v>原田 早菜</v>
      </c>
      <c r="C28" s="44"/>
      <c r="D28" s="42" t="str">
        <f>IF(申込書!$B$35="","",申込書!$B$35)</f>
        <v>①</v>
      </c>
      <c r="E28" s="43" t="str">
        <f>IF(申込書!$E$36="","",申込書!$E$36)</f>
        <v>原田 早菜</v>
      </c>
      <c r="F28" s="44"/>
      <c r="G28" s="42" t="str">
        <f>IF(申込書!$B$35="","",申込書!$B$35)</f>
        <v>①</v>
      </c>
      <c r="H28" s="43" t="str">
        <f>IF(申込書!$E$36="","",申込書!$E$36)</f>
        <v>原田 早菜</v>
      </c>
      <c r="I28" s="44"/>
      <c r="J28" s="42" t="str">
        <f>IF(申込書!$B$35="","",申込書!$B$35)</f>
        <v>①</v>
      </c>
      <c r="K28" s="43" t="str">
        <f>IF(申込書!$E$36="","",申込書!$E$36)</f>
        <v>原田 早菜</v>
      </c>
    </row>
    <row r="29" spans="1:11" ht="14.25" customHeight="1">
      <c r="A29" s="42">
        <f>IF(申込書!$B$37="","",申込書!$B$37)</f>
        <v>2</v>
      </c>
      <c r="B29" s="43" t="str">
        <f>IF(申込書!$E$38="","",申込書!$E$38)</f>
        <v>富澤 悠里</v>
      </c>
      <c r="C29" s="44"/>
      <c r="D29" s="42">
        <f>IF(申込書!$B$37="","",申込書!$B$37)</f>
        <v>2</v>
      </c>
      <c r="E29" s="43" t="str">
        <f>IF(申込書!$E$38="","",申込書!$E$38)</f>
        <v>富澤 悠里</v>
      </c>
      <c r="F29" s="44"/>
      <c r="G29" s="42">
        <f>IF(申込書!$B$37="","",申込書!$B$37)</f>
        <v>2</v>
      </c>
      <c r="H29" s="43" t="str">
        <f>IF(申込書!$E$38="","",申込書!$E$38)</f>
        <v>富澤 悠里</v>
      </c>
      <c r="I29" s="44"/>
      <c r="J29" s="42">
        <f>IF(申込書!$B$37="","",申込書!$B$37)</f>
        <v>2</v>
      </c>
      <c r="K29" s="43" t="str">
        <f>IF(申込書!$E$38="","",申込書!$E$38)</f>
        <v>富澤 悠里</v>
      </c>
    </row>
    <row r="30" spans="1:11" ht="14.25" customHeight="1">
      <c r="A30" s="42">
        <f>IF(申込書!$B$39="","",申込書!$B$39)</f>
        <v>3</v>
      </c>
      <c r="B30" s="43" t="str">
        <f>IF(申込書!$E$40="","",申込書!$E$40)</f>
        <v>谷手 凛華</v>
      </c>
      <c r="C30" s="44"/>
      <c r="D30" s="42">
        <f>IF(申込書!$B$39="","",申込書!$B$39)</f>
        <v>3</v>
      </c>
      <c r="E30" s="43" t="str">
        <f>IF(申込書!$E$40="","",申込書!$E$40)</f>
        <v>谷手 凛華</v>
      </c>
      <c r="F30" s="44"/>
      <c r="G30" s="42">
        <f>IF(申込書!$B$39="","",申込書!$B$39)</f>
        <v>3</v>
      </c>
      <c r="H30" s="43" t="str">
        <f>IF(申込書!$E$40="","",申込書!$E$40)</f>
        <v>谷手 凛華</v>
      </c>
      <c r="I30" s="44"/>
      <c r="J30" s="42">
        <f>IF(申込書!$B$39="","",申込書!$B$39)</f>
        <v>3</v>
      </c>
      <c r="K30" s="43" t="str">
        <f>IF(申込書!$E$40="","",申込書!$E$40)</f>
        <v>谷手 凛華</v>
      </c>
    </row>
    <row r="31" spans="1:11" ht="14.25" customHeight="1">
      <c r="A31" s="42">
        <f>IF(申込書!$B$41="","",申込書!$B$41)</f>
        <v>4</v>
      </c>
      <c r="B31" s="43" t="str">
        <f>IF(申込書!$E$42="","",申込書!$E$42)</f>
        <v>中村 咲奈</v>
      </c>
      <c r="C31" s="44"/>
      <c r="D31" s="42">
        <f>IF(申込書!$B$41="","",申込書!$B$41)</f>
        <v>4</v>
      </c>
      <c r="E31" s="43" t="str">
        <f>IF(申込書!$E$42="","",申込書!$E$42)</f>
        <v>中村 咲奈</v>
      </c>
      <c r="F31" s="44"/>
      <c r="G31" s="42">
        <f>IF(申込書!$B$41="","",申込書!$B$41)</f>
        <v>4</v>
      </c>
      <c r="H31" s="43" t="str">
        <f>IF(申込書!$E$42="","",申込書!$E$42)</f>
        <v>中村 咲奈</v>
      </c>
      <c r="I31" s="44"/>
      <c r="J31" s="42">
        <f>IF(申込書!$B$41="","",申込書!$B$41)</f>
        <v>4</v>
      </c>
      <c r="K31" s="43" t="str">
        <f>IF(申込書!$E$42="","",申込書!$E$42)</f>
        <v>中村 咲奈</v>
      </c>
    </row>
    <row r="32" spans="1:11" ht="14.25" customHeight="1">
      <c r="A32" s="42">
        <f>IF(申込書!$B$43="","",申込書!$B$43)</f>
        <v>5</v>
      </c>
      <c r="B32" s="43" t="str">
        <f>IF(申込書!$E$44="","",申込書!$E$44)</f>
        <v>長澤 葵生</v>
      </c>
      <c r="C32" s="44"/>
      <c r="D32" s="42">
        <f>IF(申込書!$B$43="","",申込書!$B$43)</f>
        <v>5</v>
      </c>
      <c r="E32" s="43" t="str">
        <f>IF(申込書!$E$44="","",申込書!$E$44)</f>
        <v>長澤 葵生</v>
      </c>
      <c r="F32" s="44"/>
      <c r="G32" s="42">
        <f>IF(申込書!$B$43="","",申込書!$B$43)</f>
        <v>5</v>
      </c>
      <c r="H32" s="43" t="str">
        <f>IF(申込書!$E$44="","",申込書!$E$44)</f>
        <v>長澤 葵生</v>
      </c>
      <c r="I32" s="44"/>
      <c r="J32" s="42">
        <f>IF(申込書!$B$43="","",申込書!$B$43)</f>
        <v>5</v>
      </c>
      <c r="K32" s="43" t="str">
        <f>IF(申込書!$E$44="","",申込書!$E$44)</f>
        <v>長澤 葵生</v>
      </c>
    </row>
    <row r="33" spans="1:11" ht="14.25" customHeight="1">
      <c r="A33" s="42">
        <f>IF(申込書!$B$45="","",申込書!$B$45)</f>
        <v>6</v>
      </c>
      <c r="B33" s="43" t="str">
        <f>IF(申込書!$E$46="","",申込書!$E$46)</f>
        <v>石川 愛凛</v>
      </c>
      <c r="C33" s="44"/>
      <c r="D33" s="42">
        <f>IF(申込書!$B$45="","",申込書!$B$45)</f>
        <v>6</v>
      </c>
      <c r="E33" s="43" t="str">
        <f>IF(申込書!$E$46="","",申込書!$E$46)</f>
        <v>石川 愛凛</v>
      </c>
      <c r="F33" s="44"/>
      <c r="G33" s="42">
        <f>IF(申込書!$B$45="","",申込書!$B$45)</f>
        <v>6</v>
      </c>
      <c r="H33" s="43" t="str">
        <f>IF(申込書!$E$46="","",申込書!$E$46)</f>
        <v>石川 愛凛</v>
      </c>
      <c r="I33" s="44"/>
      <c r="J33" s="42">
        <f>IF(申込書!$B$45="","",申込書!$B$45)</f>
        <v>6</v>
      </c>
      <c r="K33" s="43" t="str">
        <f>IF(申込書!$E$46="","",申込書!$E$46)</f>
        <v>石川 愛凛</v>
      </c>
    </row>
    <row r="34" spans="1:11" ht="14.25" customHeight="1">
      <c r="A34" s="42">
        <f>IF(申込書!$B$47="","",申込書!$B$47)</f>
        <v>7</v>
      </c>
      <c r="B34" s="43" t="str">
        <f>IF(申込書!$E$48="","",申込書!$E$48)</f>
        <v>長谷川 桜</v>
      </c>
      <c r="C34" s="44"/>
      <c r="D34" s="42">
        <f>IF(申込書!$B$47="","",申込書!$B$47)</f>
        <v>7</v>
      </c>
      <c r="E34" s="43" t="str">
        <f>IF(申込書!$E$48="","",申込書!$E$48)</f>
        <v>長谷川 桜</v>
      </c>
      <c r="F34" s="44"/>
      <c r="G34" s="42">
        <f>IF(申込書!$B$47="","",申込書!$B$47)</f>
        <v>7</v>
      </c>
      <c r="H34" s="43" t="str">
        <f>IF(申込書!$E$48="","",申込書!$E$48)</f>
        <v>長谷川 桜</v>
      </c>
      <c r="I34" s="44"/>
      <c r="J34" s="42">
        <f>IF(申込書!$B$47="","",申込書!$B$47)</f>
        <v>7</v>
      </c>
      <c r="K34" s="43" t="str">
        <f>IF(申込書!$E$48="","",申込書!$E$48)</f>
        <v>長谷川 桜</v>
      </c>
    </row>
    <row r="35" spans="1:11" ht="14.25" customHeight="1">
      <c r="A35" s="42">
        <f>IF(申込書!$B$49="","",申込書!$B$49)</f>
        <v>8</v>
      </c>
      <c r="B35" s="43" t="str">
        <f>IF(申込書!$E$50="","",申込書!$E$50)</f>
        <v>岡田 星琉彩</v>
      </c>
      <c r="C35" s="44"/>
      <c r="D35" s="42">
        <f>IF(申込書!$B$49="","",申込書!$B$49)</f>
        <v>8</v>
      </c>
      <c r="E35" s="43" t="str">
        <f>IF(申込書!$E$50="","",申込書!$E$50)</f>
        <v>岡田 星琉彩</v>
      </c>
      <c r="F35" s="44"/>
      <c r="G35" s="42">
        <f>IF(申込書!$B$49="","",申込書!$B$49)</f>
        <v>8</v>
      </c>
      <c r="H35" s="43" t="str">
        <f>IF(申込書!$E$50="","",申込書!$E$50)</f>
        <v>岡田 星琉彩</v>
      </c>
      <c r="I35" s="44"/>
      <c r="J35" s="42">
        <f>IF(申込書!$B$49="","",申込書!$B$49)</f>
        <v>8</v>
      </c>
      <c r="K35" s="43" t="str">
        <f>IF(申込書!$E$50="","",申込書!$E$50)</f>
        <v>岡田 星琉彩</v>
      </c>
    </row>
    <row r="36" spans="1:11" ht="14.25" customHeight="1">
      <c r="A36" s="42">
        <f>IF(申込書!$B$51="","",申込書!$B$51)</f>
        <v>9</v>
      </c>
      <c r="B36" s="43" t="str">
        <f>IF(申込書!$E$52="","",申込書!$E$52)</f>
        <v>川村 咲華</v>
      </c>
      <c r="C36" s="44"/>
      <c r="D36" s="42">
        <f>IF(申込書!$B$51="","",申込書!$B$51)</f>
        <v>9</v>
      </c>
      <c r="E36" s="43" t="str">
        <f>IF(申込書!$E$52="","",申込書!$E$52)</f>
        <v>川村 咲華</v>
      </c>
      <c r="F36" s="44"/>
      <c r="G36" s="42">
        <f>IF(申込書!$B$51="","",申込書!$B$51)</f>
        <v>9</v>
      </c>
      <c r="H36" s="43" t="str">
        <f>IF(申込書!$E$52="","",申込書!$E$52)</f>
        <v>川村 咲華</v>
      </c>
      <c r="I36" s="44"/>
      <c r="J36" s="42">
        <f>IF(申込書!$B$51="","",申込書!$B$51)</f>
        <v>9</v>
      </c>
      <c r="K36" s="43" t="str">
        <f>IF(申込書!$E$52="","",申込書!$E$52)</f>
        <v>川村 咲華</v>
      </c>
    </row>
    <row r="37" spans="1:11" ht="14.25" customHeight="1">
      <c r="A37" s="42">
        <f>IF(申込書!$B$53="","",申込書!$B$53)</f>
        <v>10</v>
      </c>
      <c r="B37" s="43" t="str">
        <f>IF(申込書!$E$54="","",申込書!$E$54)</f>
        <v>遠藤 海里</v>
      </c>
      <c r="C37" s="44"/>
      <c r="D37" s="42">
        <f>IF(申込書!$B$53="","",申込書!$B$53)</f>
        <v>10</v>
      </c>
      <c r="E37" s="43" t="str">
        <f>IF(申込書!$E$54="","",申込書!$E$54)</f>
        <v>遠藤 海里</v>
      </c>
      <c r="F37" s="44"/>
      <c r="G37" s="42">
        <f>IF(申込書!$B$53="","",申込書!$B$53)</f>
        <v>10</v>
      </c>
      <c r="H37" s="43" t="str">
        <f>IF(申込書!$E$54="","",申込書!$E$54)</f>
        <v>遠藤 海里</v>
      </c>
      <c r="I37" s="44"/>
      <c r="J37" s="42">
        <f>IF(申込書!$B$53="","",申込書!$B$53)</f>
        <v>10</v>
      </c>
      <c r="K37" s="43" t="str">
        <f>IF(申込書!$E$54="","",申込書!$E$54)</f>
        <v>遠藤 海里</v>
      </c>
    </row>
    <row r="38" spans="1:11" ht="14.25" customHeight="1">
      <c r="A38" s="42">
        <f>IF(申込書!$B$55="","",申込書!$B$55)</f>
        <v>11</v>
      </c>
      <c r="B38" s="43" t="str">
        <f>IF(申込書!$E$56="","",申込書!$E$56)</f>
        <v>市瀬 那月</v>
      </c>
      <c r="C38" s="44"/>
      <c r="D38" s="42">
        <f>IF(申込書!$B$55="","",申込書!$B$55)</f>
        <v>11</v>
      </c>
      <c r="E38" s="43" t="str">
        <f>IF(申込書!$E$56="","",申込書!$E$56)</f>
        <v>市瀬 那月</v>
      </c>
      <c r="F38" s="44"/>
      <c r="G38" s="42">
        <f>IF(申込書!$B$55="","",申込書!$B$55)</f>
        <v>11</v>
      </c>
      <c r="H38" s="43" t="str">
        <f>IF(申込書!$E$56="","",申込書!$E$56)</f>
        <v>市瀬 那月</v>
      </c>
      <c r="I38" s="44"/>
      <c r="J38" s="42">
        <f>IF(申込書!$B$55="","",申込書!$B$55)</f>
        <v>11</v>
      </c>
      <c r="K38" s="43" t="str">
        <f>IF(申込書!$E$56="","",申込書!$E$56)</f>
        <v>市瀬 那月</v>
      </c>
    </row>
    <row r="39" spans="1:11" ht="14.25" customHeight="1">
      <c r="A39" s="42">
        <f>IF(申込書!$B$57="","",申込書!$B$57)</f>
        <v>12</v>
      </c>
      <c r="B39" s="43" t="str">
        <f>IF(申込書!$E$58="","",申込書!$E$58)</f>
        <v>宮澤 優</v>
      </c>
      <c r="C39" s="44"/>
      <c r="D39" s="42">
        <f>IF(申込書!$B$57="","",申込書!$B$57)</f>
        <v>12</v>
      </c>
      <c r="E39" s="43" t="str">
        <f>IF(申込書!$E$58="","",申込書!$E$58)</f>
        <v>宮澤 優</v>
      </c>
      <c r="F39" s="44"/>
      <c r="G39" s="42">
        <f>IF(申込書!$B$57="","",申込書!$B$57)</f>
        <v>12</v>
      </c>
      <c r="H39" s="43" t="str">
        <f>IF(申込書!$E$58="","",申込書!$E$58)</f>
        <v>宮澤 優</v>
      </c>
      <c r="I39" s="44"/>
      <c r="J39" s="42">
        <f>IF(申込書!$B$57="","",申込書!$B$57)</f>
        <v>12</v>
      </c>
      <c r="K39" s="43" t="str">
        <f>IF(申込書!$E$58="","",申込書!$E$58)</f>
        <v>宮澤 優</v>
      </c>
    </row>
    <row r="40" spans="1:11" ht="14.25" customHeight="1">
      <c r="A40" s="42" t="str">
        <f>IF(申込書!$B$59="","",申込書!$B$59)</f>
        <v/>
      </c>
      <c r="B40" s="43" t="str">
        <f>IF(申込書!$E$60="","",申込書!$E$60)</f>
        <v/>
      </c>
      <c r="C40" s="44"/>
      <c r="D40" s="42" t="str">
        <f>IF(申込書!$B$59="","",申込書!$B$59)</f>
        <v/>
      </c>
      <c r="E40" s="43" t="str">
        <f>IF(申込書!$E$60="","",申込書!$E$60)</f>
        <v/>
      </c>
      <c r="F40" s="44"/>
      <c r="G40" s="42" t="str">
        <f>IF(申込書!$B$59="","",申込書!$B$59)</f>
        <v/>
      </c>
      <c r="H40" s="43" t="str">
        <f>IF(申込書!$E$60="","",申込書!$E$60)</f>
        <v/>
      </c>
      <c r="I40" s="44"/>
      <c r="J40" s="42" t="str">
        <f>IF(申込書!$B$59="","",申込書!$B$59)</f>
        <v/>
      </c>
      <c r="K40" s="43" t="str">
        <f>IF(申込書!$E$60="","",申込書!$E$60)</f>
        <v/>
      </c>
    </row>
    <row r="41" spans="1:11" ht="14.25" customHeight="1">
      <c r="A41" s="42" t="str">
        <f>IF(申込書!$B$61="","",申込書!$B$61)</f>
        <v/>
      </c>
      <c r="B41" s="43" t="str">
        <f>IF(申込書!$E$62="","",申込書!$E$62)</f>
        <v/>
      </c>
      <c r="C41" s="44"/>
      <c r="D41" s="42" t="str">
        <f>IF(申込書!$B$61="","",申込書!$B$61)</f>
        <v/>
      </c>
      <c r="E41" s="43" t="str">
        <f>IF(申込書!$E$62="","",申込書!$E$62)</f>
        <v/>
      </c>
      <c r="F41" s="44"/>
      <c r="G41" s="42" t="str">
        <f>IF(申込書!$B$61="","",申込書!$B$61)</f>
        <v/>
      </c>
      <c r="H41" s="43" t="str">
        <f>IF(申込書!$E$62="","",申込書!$E$62)</f>
        <v/>
      </c>
      <c r="I41" s="44"/>
      <c r="J41" s="42" t="str">
        <f>IF(申込書!$B$61="","",申込書!$B$61)</f>
        <v/>
      </c>
      <c r="K41" s="43" t="str">
        <f>IF(申込書!$E$62="","",申込書!$E$62)</f>
        <v/>
      </c>
    </row>
    <row r="42" spans="1:11" ht="13.5" customHeight="1">
      <c r="A42" s="69"/>
      <c r="B42" s="70"/>
      <c r="C42" s="68"/>
      <c r="D42" s="69"/>
      <c r="E42" s="70"/>
      <c r="F42" s="68"/>
      <c r="G42" s="69"/>
      <c r="H42" s="70"/>
      <c r="I42" s="68"/>
      <c r="J42" s="69"/>
      <c r="K42" s="70"/>
    </row>
    <row r="43" spans="1:11" ht="9" customHeight="1">
      <c r="A43" s="317" t="s">
        <v>15</v>
      </c>
      <c r="B43" s="318" t="str">
        <f>IF(入力!$C$3="","",入力!$C$3)</f>
        <v>宮原ジュニアバレーボールスポーツ少年団</v>
      </c>
      <c r="C43" s="15"/>
      <c r="D43" s="317" t="s">
        <v>15</v>
      </c>
      <c r="E43" s="318" t="str">
        <f>IF(入力!$C$3="","",入力!$C$3)</f>
        <v>宮原ジュニアバレーボールスポーツ少年団</v>
      </c>
      <c r="F43" s="15"/>
      <c r="G43" s="317" t="s">
        <v>15</v>
      </c>
      <c r="H43" s="318" t="str">
        <f>IF(入力!$C$3="","",入力!$C$3)</f>
        <v>宮原ジュニアバレーボールスポーツ少年団</v>
      </c>
      <c r="I43" s="15"/>
      <c r="J43" s="317" t="s">
        <v>15</v>
      </c>
      <c r="K43" s="318" t="str">
        <f>IF(入力!$C$3="","",入力!$C$3)</f>
        <v>宮原ジュニアバレーボールスポーツ少年団</v>
      </c>
    </row>
    <row r="44" spans="1:11" ht="9" customHeight="1">
      <c r="A44" s="223"/>
      <c r="B44" s="223"/>
      <c r="C44" s="15"/>
      <c r="D44" s="223"/>
      <c r="E44" s="223"/>
      <c r="F44" s="15"/>
      <c r="G44" s="223"/>
      <c r="H44" s="223"/>
      <c r="I44" s="15"/>
      <c r="J44" s="223"/>
      <c r="K44" s="223"/>
    </row>
    <row r="45" spans="1:11" ht="9" customHeight="1">
      <c r="A45" s="130"/>
      <c r="B45" s="130"/>
      <c r="C45" s="15"/>
      <c r="D45" s="130"/>
      <c r="E45" s="130"/>
      <c r="F45" s="15"/>
      <c r="G45" s="130"/>
      <c r="H45" s="130"/>
      <c r="I45" s="15"/>
      <c r="J45" s="130"/>
      <c r="K45" s="130"/>
    </row>
    <row r="46" spans="1:11" ht="6" customHeight="1">
      <c r="A46" s="319" t="s">
        <v>185</v>
      </c>
      <c r="B46" s="316" t="s">
        <v>186</v>
      </c>
      <c r="C46" s="68"/>
      <c r="D46" s="319" t="s">
        <v>185</v>
      </c>
      <c r="E46" s="316" t="s">
        <v>186</v>
      </c>
      <c r="F46" s="68"/>
      <c r="G46" s="319" t="s">
        <v>185</v>
      </c>
      <c r="H46" s="316" t="s">
        <v>186</v>
      </c>
      <c r="I46" s="68"/>
      <c r="J46" s="319" t="s">
        <v>185</v>
      </c>
      <c r="K46" s="316" t="s">
        <v>186</v>
      </c>
    </row>
    <row r="47" spans="1:11" ht="6" customHeight="1">
      <c r="A47" s="223"/>
      <c r="B47" s="223"/>
      <c r="C47" s="68"/>
      <c r="D47" s="223"/>
      <c r="E47" s="223"/>
      <c r="F47" s="68"/>
      <c r="G47" s="223"/>
      <c r="H47" s="223"/>
      <c r="I47" s="68"/>
      <c r="J47" s="223"/>
      <c r="K47" s="223"/>
    </row>
    <row r="48" spans="1:11" ht="6" customHeight="1">
      <c r="A48" s="130"/>
      <c r="B48" s="130"/>
      <c r="C48" s="68"/>
      <c r="D48" s="130"/>
      <c r="E48" s="130"/>
      <c r="F48" s="68"/>
      <c r="G48" s="130"/>
      <c r="H48" s="130"/>
      <c r="I48" s="68"/>
      <c r="J48" s="130"/>
      <c r="K48" s="130"/>
    </row>
    <row r="49" spans="1:11" ht="14.25" customHeight="1">
      <c r="A49" s="42" t="str">
        <f>IF(申込書!$B$35="","",申込書!$B$35)</f>
        <v>①</v>
      </c>
      <c r="B49" s="43" t="str">
        <f>IF(申込書!$E$36="","",申込書!$E$36)</f>
        <v>原田 早菜</v>
      </c>
      <c r="C49" s="44"/>
      <c r="D49" s="42" t="str">
        <f>IF(申込書!$B$35="","",申込書!$B$35)</f>
        <v>①</v>
      </c>
      <c r="E49" s="43" t="str">
        <f>IF(申込書!$E$36="","",申込書!$E$36)</f>
        <v>原田 早菜</v>
      </c>
      <c r="F49" s="44"/>
      <c r="G49" s="42" t="str">
        <f>IF(申込書!$B$35="","",申込書!$B$35)</f>
        <v>①</v>
      </c>
      <c r="H49" s="43" t="str">
        <f>IF(申込書!$E$36="","",申込書!$E$36)</f>
        <v>原田 早菜</v>
      </c>
      <c r="I49" s="44"/>
      <c r="J49" s="42" t="str">
        <f>IF(申込書!$B$35="","",申込書!$B$35)</f>
        <v>①</v>
      </c>
      <c r="K49" s="43" t="str">
        <f>IF(申込書!$E$36="","",申込書!$E$36)</f>
        <v>原田 早菜</v>
      </c>
    </row>
    <row r="50" spans="1:11" ht="14.25" customHeight="1">
      <c r="A50" s="42">
        <f>IF(申込書!$B$37="","",申込書!$B$37)</f>
        <v>2</v>
      </c>
      <c r="B50" s="43" t="str">
        <f>IF(申込書!$E$38="","",申込書!$E$38)</f>
        <v>富澤 悠里</v>
      </c>
      <c r="C50" s="44"/>
      <c r="D50" s="42">
        <f>IF(申込書!$B$37="","",申込書!$B$37)</f>
        <v>2</v>
      </c>
      <c r="E50" s="43" t="str">
        <f>IF(申込書!$E$38="","",申込書!$E$38)</f>
        <v>富澤 悠里</v>
      </c>
      <c r="F50" s="44"/>
      <c r="G50" s="42">
        <f>IF(申込書!$B$37="","",申込書!$B$37)</f>
        <v>2</v>
      </c>
      <c r="H50" s="43" t="str">
        <f>IF(申込書!$E$38="","",申込書!$E$38)</f>
        <v>富澤 悠里</v>
      </c>
      <c r="I50" s="44"/>
      <c r="J50" s="42">
        <f>IF(申込書!$B$37="","",申込書!$B$37)</f>
        <v>2</v>
      </c>
      <c r="K50" s="43" t="str">
        <f>IF(申込書!$E$38="","",申込書!$E$38)</f>
        <v>富澤 悠里</v>
      </c>
    </row>
    <row r="51" spans="1:11" ht="14.25" customHeight="1">
      <c r="A51" s="42">
        <f>IF(申込書!$B$39="","",申込書!$B$39)</f>
        <v>3</v>
      </c>
      <c r="B51" s="43" t="str">
        <f>IF(申込書!$E$40="","",申込書!$E$40)</f>
        <v>谷手 凛華</v>
      </c>
      <c r="C51" s="44"/>
      <c r="D51" s="42">
        <f>IF(申込書!$B$39="","",申込書!$B$39)</f>
        <v>3</v>
      </c>
      <c r="E51" s="43" t="str">
        <f>IF(申込書!$E$40="","",申込書!$E$40)</f>
        <v>谷手 凛華</v>
      </c>
      <c r="F51" s="44"/>
      <c r="G51" s="42">
        <f>IF(申込書!$B$39="","",申込書!$B$39)</f>
        <v>3</v>
      </c>
      <c r="H51" s="43" t="str">
        <f>IF(申込書!$E$40="","",申込書!$E$40)</f>
        <v>谷手 凛華</v>
      </c>
      <c r="I51" s="44"/>
      <c r="J51" s="42">
        <f>IF(申込書!$B$39="","",申込書!$B$39)</f>
        <v>3</v>
      </c>
      <c r="K51" s="43" t="str">
        <f>IF(申込書!$E$40="","",申込書!$E$40)</f>
        <v>谷手 凛華</v>
      </c>
    </row>
    <row r="52" spans="1:11" ht="14.25" customHeight="1">
      <c r="A52" s="42">
        <f>IF(申込書!$B$41="","",申込書!$B$41)</f>
        <v>4</v>
      </c>
      <c r="B52" s="43" t="str">
        <f>IF(申込書!$E$42="","",申込書!$E$42)</f>
        <v>中村 咲奈</v>
      </c>
      <c r="C52" s="44"/>
      <c r="D52" s="42">
        <f>IF(申込書!$B$41="","",申込書!$B$41)</f>
        <v>4</v>
      </c>
      <c r="E52" s="43" t="str">
        <f>IF(申込書!$E$42="","",申込書!$E$42)</f>
        <v>中村 咲奈</v>
      </c>
      <c r="F52" s="44"/>
      <c r="G52" s="42">
        <f>IF(申込書!$B$41="","",申込書!$B$41)</f>
        <v>4</v>
      </c>
      <c r="H52" s="43" t="str">
        <f>IF(申込書!$E$42="","",申込書!$E$42)</f>
        <v>中村 咲奈</v>
      </c>
      <c r="I52" s="44"/>
      <c r="J52" s="42">
        <f>IF(申込書!$B$41="","",申込書!$B$41)</f>
        <v>4</v>
      </c>
      <c r="K52" s="43" t="str">
        <f>IF(申込書!$E$42="","",申込書!$E$42)</f>
        <v>中村 咲奈</v>
      </c>
    </row>
    <row r="53" spans="1:11" ht="14.25" customHeight="1">
      <c r="A53" s="42">
        <f>IF(申込書!$B$43="","",申込書!$B$43)</f>
        <v>5</v>
      </c>
      <c r="B53" s="43" t="str">
        <f>IF(申込書!$E$44="","",申込書!$E$44)</f>
        <v>長澤 葵生</v>
      </c>
      <c r="C53" s="44"/>
      <c r="D53" s="42">
        <f>IF(申込書!$B$43="","",申込書!$B$43)</f>
        <v>5</v>
      </c>
      <c r="E53" s="43" t="str">
        <f>IF(申込書!$E$44="","",申込書!$E$44)</f>
        <v>長澤 葵生</v>
      </c>
      <c r="F53" s="44"/>
      <c r="G53" s="42">
        <f>IF(申込書!$B$43="","",申込書!$B$43)</f>
        <v>5</v>
      </c>
      <c r="H53" s="43" t="str">
        <f>IF(申込書!$E$44="","",申込書!$E$44)</f>
        <v>長澤 葵生</v>
      </c>
      <c r="I53" s="44"/>
      <c r="J53" s="42">
        <f>IF(申込書!$B$43="","",申込書!$B$43)</f>
        <v>5</v>
      </c>
      <c r="K53" s="43" t="str">
        <f>IF(申込書!$E$44="","",申込書!$E$44)</f>
        <v>長澤 葵生</v>
      </c>
    </row>
    <row r="54" spans="1:11" ht="14.25" customHeight="1">
      <c r="A54" s="42">
        <f>IF(申込書!$B$45="","",申込書!$B$45)</f>
        <v>6</v>
      </c>
      <c r="B54" s="43" t="str">
        <f>IF(申込書!$E$46="","",申込書!$E$46)</f>
        <v>石川 愛凛</v>
      </c>
      <c r="C54" s="44"/>
      <c r="D54" s="42">
        <f>IF(申込書!$B$45="","",申込書!$B$45)</f>
        <v>6</v>
      </c>
      <c r="E54" s="43" t="str">
        <f>IF(申込書!$E$46="","",申込書!$E$46)</f>
        <v>石川 愛凛</v>
      </c>
      <c r="F54" s="44"/>
      <c r="G54" s="42">
        <f>IF(申込書!$B$45="","",申込書!$B$45)</f>
        <v>6</v>
      </c>
      <c r="H54" s="43" t="str">
        <f>IF(申込書!$E$46="","",申込書!$E$46)</f>
        <v>石川 愛凛</v>
      </c>
      <c r="I54" s="44"/>
      <c r="J54" s="42">
        <f>IF(申込書!$B$45="","",申込書!$B$45)</f>
        <v>6</v>
      </c>
      <c r="K54" s="43" t="str">
        <f>IF(申込書!$E$46="","",申込書!$E$46)</f>
        <v>石川 愛凛</v>
      </c>
    </row>
    <row r="55" spans="1:11" ht="14.25" customHeight="1">
      <c r="A55" s="42">
        <f>IF(申込書!$B$47="","",申込書!$B$47)</f>
        <v>7</v>
      </c>
      <c r="B55" s="43" t="str">
        <f>IF(申込書!$E$48="","",申込書!$E$48)</f>
        <v>長谷川 桜</v>
      </c>
      <c r="C55" s="44"/>
      <c r="D55" s="42">
        <f>IF(申込書!$B$47="","",申込書!$B$47)</f>
        <v>7</v>
      </c>
      <c r="E55" s="43" t="str">
        <f>IF(申込書!$E$48="","",申込書!$E$48)</f>
        <v>長谷川 桜</v>
      </c>
      <c r="F55" s="44"/>
      <c r="G55" s="42">
        <f>IF(申込書!$B$47="","",申込書!$B$47)</f>
        <v>7</v>
      </c>
      <c r="H55" s="43" t="str">
        <f>IF(申込書!$E$48="","",申込書!$E$48)</f>
        <v>長谷川 桜</v>
      </c>
      <c r="I55" s="44"/>
      <c r="J55" s="42">
        <f>IF(申込書!$B$47="","",申込書!$B$47)</f>
        <v>7</v>
      </c>
      <c r="K55" s="43" t="str">
        <f>IF(申込書!$E$48="","",申込書!$E$48)</f>
        <v>長谷川 桜</v>
      </c>
    </row>
    <row r="56" spans="1:11" ht="14.25" customHeight="1">
      <c r="A56" s="42">
        <f>IF(申込書!$B$49="","",申込書!$B$49)</f>
        <v>8</v>
      </c>
      <c r="B56" s="43" t="str">
        <f>IF(申込書!$E$50="","",申込書!$E$50)</f>
        <v>岡田 星琉彩</v>
      </c>
      <c r="C56" s="44"/>
      <c r="D56" s="42">
        <f>IF(申込書!$B$49="","",申込書!$B$49)</f>
        <v>8</v>
      </c>
      <c r="E56" s="43" t="str">
        <f>IF(申込書!$E$50="","",申込書!$E$50)</f>
        <v>岡田 星琉彩</v>
      </c>
      <c r="F56" s="44"/>
      <c r="G56" s="42">
        <f>IF(申込書!$B$49="","",申込書!$B$49)</f>
        <v>8</v>
      </c>
      <c r="H56" s="43" t="str">
        <f>IF(申込書!$E$50="","",申込書!$E$50)</f>
        <v>岡田 星琉彩</v>
      </c>
      <c r="I56" s="44"/>
      <c r="J56" s="42">
        <f>IF(申込書!$B$49="","",申込書!$B$49)</f>
        <v>8</v>
      </c>
      <c r="K56" s="43" t="str">
        <f>IF(申込書!$E$50="","",申込書!$E$50)</f>
        <v>岡田 星琉彩</v>
      </c>
    </row>
    <row r="57" spans="1:11" ht="14.25" customHeight="1">
      <c r="A57" s="42">
        <f>IF(申込書!$B$51="","",申込書!$B$51)</f>
        <v>9</v>
      </c>
      <c r="B57" s="43" t="str">
        <f>IF(申込書!$E$52="","",申込書!$E$52)</f>
        <v>川村 咲華</v>
      </c>
      <c r="C57" s="44"/>
      <c r="D57" s="42">
        <f>IF(申込書!$B$51="","",申込書!$B$51)</f>
        <v>9</v>
      </c>
      <c r="E57" s="43" t="str">
        <f>IF(申込書!$E$52="","",申込書!$E$52)</f>
        <v>川村 咲華</v>
      </c>
      <c r="F57" s="44"/>
      <c r="G57" s="42">
        <f>IF(申込書!$B$51="","",申込書!$B$51)</f>
        <v>9</v>
      </c>
      <c r="H57" s="43" t="str">
        <f>IF(申込書!$E$52="","",申込書!$E$52)</f>
        <v>川村 咲華</v>
      </c>
      <c r="I57" s="44"/>
      <c r="J57" s="42">
        <f>IF(申込書!$B$51="","",申込書!$B$51)</f>
        <v>9</v>
      </c>
      <c r="K57" s="43" t="str">
        <f>IF(申込書!$E$52="","",申込書!$E$52)</f>
        <v>川村 咲華</v>
      </c>
    </row>
    <row r="58" spans="1:11" ht="14.25" customHeight="1">
      <c r="A58" s="42">
        <f>IF(申込書!$B$53="","",申込書!$B$53)</f>
        <v>10</v>
      </c>
      <c r="B58" s="43" t="str">
        <f>IF(申込書!$E$54="","",申込書!$E$54)</f>
        <v>遠藤 海里</v>
      </c>
      <c r="C58" s="44"/>
      <c r="D58" s="42">
        <f>IF(申込書!$B$53="","",申込書!$B$53)</f>
        <v>10</v>
      </c>
      <c r="E58" s="43" t="str">
        <f>IF(申込書!$E$54="","",申込書!$E$54)</f>
        <v>遠藤 海里</v>
      </c>
      <c r="F58" s="44"/>
      <c r="G58" s="42">
        <f>IF(申込書!$B$53="","",申込書!$B$53)</f>
        <v>10</v>
      </c>
      <c r="H58" s="43" t="str">
        <f>IF(申込書!$E$54="","",申込書!$E$54)</f>
        <v>遠藤 海里</v>
      </c>
      <c r="I58" s="44"/>
      <c r="J58" s="42">
        <f>IF(申込書!$B$53="","",申込書!$B$53)</f>
        <v>10</v>
      </c>
      <c r="K58" s="43" t="str">
        <f>IF(申込書!$E$54="","",申込書!$E$54)</f>
        <v>遠藤 海里</v>
      </c>
    </row>
    <row r="59" spans="1:11" ht="14.25" customHeight="1">
      <c r="A59" s="42">
        <f>IF(申込書!$B$55="","",申込書!$B$55)</f>
        <v>11</v>
      </c>
      <c r="B59" s="43" t="str">
        <f>IF(申込書!$E$56="","",申込書!$E$56)</f>
        <v>市瀬 那月</v>
      </c>
      <c r="C59" s="44"/>
      <c r="D59" s="42">
        <f>IF(申込書!$B$55="","",申込書!$B$55)</f>
        <v>11</v>
      </c>
      <c r="E59" s="43" t="str">
        <f>IF(申込書!$E$56="","",申込書!$E$56)</f>
        <v>市瀬 那月</v>
      </c>
      <c r="F59" s="44"/>
      <c r="G59" s="42">
        <f>IF(申込書!$B$55="","",申込書!$B$55)</f>
        <v>11</v>
      </c>
      <c r="H59" s="43" t="str">
        <f>IF(申込書!$E$56="","",申込書!$E$56)</f>
        <v>市瀬 那月</v>
      </c>
      <c r="I59" s="44"/>
      <c r="J59" s="42">
        <f>IF(申込書!$B$55="","",申込書!$B$55)</f>
        <v>11</v>
      </c>
      <c r="K59" s="43" t="str">
        <f>IF(申込書!$E$56="","",申込書!$E$56)</f>
        <v>市瀬 那月</v>
      </c>
    </row>
    <row r="60" spans="1:11" ht="14.25" customHeight="1">
      <c r="A60" s="42">
        <f>IF(申込書!$B$57="","",申込書!$B$57)</f>
        <v>12</v>
      </c>
      <c r="B60" s="43" t="str">
        <f>IF(申込書!$E$58="","",申込書!$E$58)</f>
        <v>宮澤 優</v>
      </c>
      <c r="C60" s="44"/>
      <c r="D60" s="42">
        <f>IF(申込書!$B$57="","",申込書!$B$57)</f>
        <v>12</v>
      </c>
      <c r="E60" s="43" t="str">
        <f>IF(申込書!$E$58="","",申込書!$E$58)</f>
        <v>宮澤 優</v>
      </c>
      <c r="F60" s="44"/>
      <c r="G60" s="42">
        <f>IF(申込書!$B$57="","",申込書!$B$57)</f>
        <v>12</v>
      </c>
      <c r="H60" s="43" t="str">
        <f>IF(申込書!$E$58="","",申込書!$E$58)</f>
        <v>宮澤 優</v>
      </c>
      <c r="I60" s="44"/>
      <c r="J60" s="42">
        <f>IF(申込書!$B$57="","",申込書!$B$57)</f>
        <v>12</v>
      </c>
      <c r="K60" s="43" t="str">
        <f>IF(申込書!$E$58="","",申込書!$E$58)</f>
        <v>宮澤 優</v>
      </c>
    </row>
    <row r="61" spans="1:11" ht="14.25" customHeight="1">
      <c r="A61" s="42" t="str">
        <f>IF(申込書!$B$59="","",申込書!$B$59)</f>
        <v/>
      </c>
      <c r="B61" s="43" t="str">
        <f>IF(申込書!$E$60="","",申込書!$E$60)</f>
        <v/>
      </c>
      <c r="C61" s="44"/>
      <c r="D61" s="42" t="str">
        <f>IF(申込書!$B$59="","",申込書!$B$59)</f>
        <v/>
      </c>
      <c r="E61" s="43" t="str">
        <f>IF(申込書!$E$60="","",申込書!$E$60)</f>
        <v/>
      </c>
      <c r="F61" s="44"/>
      <c r="G61" s="42" t="str">
        <f>IF(申込書!$B$59="","",申込書!$B$59)</f>
        <v/>
      </c>
      <c r="H61" s="43" t="str">
        <f>IF(申込書!$E$60="","",申込書!$E$60)</f>
        <v/>
      </c>
      <c r="I61" s="44"/>
      <c r="J61" s="42" t="str">
        <f>IF(申込書!$B$59="","",申込書!$B$59)</f>
        <v/>
      </c>
      <c r="K61" s="43" t="str">
        <f>IF(申込書!$E$60="","",申込書!$E$60)</f>
        <v/>
      </c>
    </row>
    <row r="62" spans="1:11" ht="14.25" customHeight="1">
      <c r="A62" s="42" t="str">
        <f>IF(申込書!$B$61="","",申込書!$B$61)</f>
        <v/>
      </c>
      <c r="B62" s="43" t="str">
        <f>IF(申込書!$E$62="","",申込書!$E$62)</f>
        <v/>
      </c>
      <c r="C62" s="44"/>
      <c r="D62" s="42" t="str">
        <f>IF(申込書!$B$61="","",申込書!$B$61)</f>
        <v/>
      </c>
      <c r="E62" s="43" t="str">
        <f>IF(申込書!$E$62="","",申込書!$E$62)</f>
        <v/>
      </c>
      <c r="F62" s="44"/>
      <c r="G62" s="42" t="str">
        <f>IF(申込書!$B$61="","",申込書!$B$61)</f>
        <v/>
      </c>
      <c r="H62" s="43" t="str">
        <f>IF(申込書!$E$62="","",申込書!$E$62)</f>
        <v/>
      </c>
      <c r="I62" s="44"/>
      <c r="J62" s="42" t="str">
        <f>IF(申込書!$B$61="","",申込書!$B$61)</f>
        <v/>
      </c>
      <c r="K62" s="43" t="str">
        <f>IF(申込書!$E$62="","",申込書!$E$62)</f>
        <v/>
      </c>
    </row>
    <row r="63" spans="1:11" ht="13.5" customHeight="1">
      <c r="A63" s="69"/>
      <c r="B63" s="70"/>
      <c r="C63" s="68"/>
      <c r="D63" s="69"/>
      <c r="E63" s="70"/>
      <c r="F63" s="68"/>
      <c r="G63" s="69"/>
      <c r="H63" s="70"/>
      <c r="I63" s="68"/>
      <c r="J63" s="69"/>
      <c r="K63" s="70"/>
    </row>
    <row r="64" spans="1:11" ht="13.5" customHeight="1">
      <c r="A64" s="69"/>
      <c r="B64" s="70"/>
      <c r="C64" s="68"/>
      <c r="D64" s="69"/>
      <c r="E64" s="70"/>
      <c r="F64" s="68"/>
      <c r="G64" s="69"/>
      <c r="H64" s="70"/>
      <c r="I64" s="68"/>
      <c r="J64" s="69"/>
      <c r="K64" s="70"/>
    </row>
    <row r="65" spans="1:11" ht="13.5" customHeight="1">
      <c r="A65" s="69"/>
      <c r="B65" s="70"/>
      <c r="C65" s="68"/>
      <c r="D65" s="69"/>
      <c r="E65" s="70"/>
      <c r="F65" s="68"/>
      <c r="G65" s="69"/>
      <c r="H65" s="70"/>
      <c r="I65" s="68"/>
      <c r="J65" s="69"/>
      <c r="K65" s="70"/>
    </row>
    <row r="66" spans="1:11" ht="13.5" customHeight="1">
      <c r="A66" s="69"/>
      <c r="B66" s="70"/>
      <c r="C66" s="68"/>
      <c r="D66" s="69"/>
      <c r="E66" s="70"/>
      <c r="F66" s="68"/>
      <c r="G66" s="69"/>
      <c r="H66" s="70"/>
      <c r="I66" s="68"/>
      <c r="J66" s="69"/>
      <c r="K66" s="70"/>
    </row>
    <row r="67" spans="1:11" ht="13.5" customHeight="1">
      <c r="A67" s="69"/>
      <c r="B67" s="70"/>
      <c r="C67" s="68"/>
      <c r="D67" s="69"/>
      <c r="E67" s="70"/>
      <c r="F67" s="68"/>
      <c r="G67" s="69"/>
      <c r="H67" s="70"/>
      <c r="I67" s="68"/>
      <c r="J67" s="69"/>
      <c r="K67" s="70"/>
    </row>
    <row r="68" spans="1:11" ht="13.5" customHeight="1">
      <c r="A68" s="69"/>
      <c r="B68" s="70"/>
      <c r="C68" s="68"/>
      <c r="D68" s="69"/>
      <c r="E68" s="70"/>
      <c r="F68" s="68"/>
      <c r="G68" s="69"/>
      <c r="H68" s="70"/>
      <c r="I68" s="68"/>
      <c r="J68" s="69"/>
      <c r="K68" s="70"/>
    </row>
    <row r="69" spans="1:11" ht="13.5" customHeight="1">
      <c r="A69" s="69"/>
      <c r="B69" s="70"/>
      <c r="C69" s="68"/>
      <c r="D69" s="69"/>
      <c r="E69" s="70"/>
      <c r="F69" s="68"/>
      <c r="G69" s="69"/>
      <c r="H69" s="70"/>
      <c r="I69" s="68"/>
      <c r="J69" s="69"/>
      <c r="K69" s="70"/>
    </row>
    <row r="70" spans="1:11" ht="13.5" customHeight="1">
      <c r="A70" s="69"/>
      <c r="B70" s="70"/>
      <c r="C70" s="68"/>
      <c r="D70" s="69"/>
      <c r="E70" s="70"/>
      <c r="F70" s="68"/>
      <c r="G70" s="69"/>
      <c r="H70" s="70"/>
      <c r="I70" s="68"/>
      <c r="J70" s="69"/>
      <c r="K70" s="70"/>
    </row>
    <row r="71" spans="1:11" ht="13.5" customHeight="1">
      <c r="A71" s="69"/>
      <c r="B71" s="70"/>
      <c r="C71" s="68"/>
      <c r="D71" s="69"/>
      <c r="E71" s="70"/>
      <c r="F71" s="68"/>
      <c r="G71" s="69"/>
      <c r="H71" s="70"/>
      <c r="I71" s="68"/>
      <c r="J71" s="69"/>
      <c r="K71" s="70"/>
    </row>
    <row r="72" spans="1:11" ht="13.5" customHeight="1">
      <c r="A72" s="69"/>
      <c r="B72" s="70"/>
      <c r="C72" s="68"/>
      <c r="D72" s="69"/>
      <c r="E72" s="70"/>
      <c r="F72" s="68"/>
      <c r="G72" s="69"/>
      <c r="H72" s="70"/>
      <c r="I72" s="68"/>
      <c r="J72" s="69"/>
      <c r="K72" s="70"/>
    </row>
    <row r="73" spans="1:11" ht="13.5" customHeight="1">
      <c r="A73" s="69"/>
      <c r="B73" s="70"/>
      <c r="C73" s="68"/>
      <c r="D73" s="69"/>
      <c r="E73" s="70"/>
      <c r="F73" s="68"/>
      <c r="G73" s="69"/>
      <c r="H73" s="70"/>
      <c r="I73" s="68"/>
      <c r="J73" s="69"/>
      <c r="K73" s="70"/>
    </row>
    <row r="74" spans="1:11" ht="13.5" customHeight="1">
      <c r="A74" s="69"/>
      <c r="B74" s="70"/>
      <c r="C74" s="68"/>
      <c r="D74" s="69"/>
      <c r="E74" s="70"/>
      <c r="F74" s="68"/>
      <c r="G74" s="69"/>
      <c r="H74" s="70"/>
      <c r="I74" s="68"/>
      <c r="J74" s="69"/>
      <c r="K74" s="70"/>
    </row>
    <row r="75" spans="1:11" ht="13.5" customHeight="1">
      <c r="A75" s="69"/>
      <c r="B75" s="70"/>
      <c r="C75" s="68"/>
      <c r="D75" s="69"/>
      <c r="E75" s="70"/>
      <c r="F75" s="68"/>
      <c r="G75" s="69"/>
      <c r="H75" s="70"/>
      <c r="I75" s="68"/>
      <c r="J75" s="69"/>
      <c r="K75" s="70"/>
    </row>
    <row r="76" spans="1:11" ht="13.5" customHeight="1">
      <c r="A76" s="69"/>
      <c r="B76" s="70"/>
      <c r="C76" s="68"/>
      <c r="D76" s="69"/>
      <c r="E76" s="70"/>
      <c r="F76" s="68"/>
      <c r="G76" s="69"/>
      <c r="H76" s="70"/>
      <c r="I76" s="68"/>
      <c r="J76" s="69"/>
      <c r="K76" s="70"/>
    </row>
    <row r="77" spans="1:11" ht="13.5" customHeight="1">
      <c r="A77" s="69"/>
      <c r="B77" s="70"/>
      <c r="C77" s="68"/>
      <c r="D77" s="69"/>
      <c r="E77" s="70"/>
      <c r="F77" s="68"/>
      <c r="G77" s="69"/>
      <c r="H77" s="70"/>
      <c r="I77" s="68"/>
      <c r="J77" s="69"/>
      <c r="K77" s="70"/>
    </row>
    <row r="78" spans="1:11" ht="13.5" customHeight="1">
      <c r="A78" s="69"/>
      <c r="B78" s="70"/>
      <c r="C78" s="68"/>
      <c r="D78" s="69"/>
      <c r="E78" s="70"/>
      <c r="F78" s="68"/>
      <c r="G78" s="69"/>
      <c r="H78" s="70"/>
      <c r="I78" s="68"/>
      <c r="J78" s="69"/>
      <c r="K78" s="70"/>
    </row>
    <row r="79" spans="1:11" ht="13.5" customHeight="1">
      <c r="A79" s="69"/>
      <c r="B79" s="70"/>
      <c r="C79" s="68"/>
      <c r="D79" s="69"/>
      <c r="E79" s="70"/>
      <c r="F79" s="68"/>
      <c r="G79" s="69"/>
      <c r="H79" s="70"/>
      <c r="I79" s="68"/>
      <c r="J79" s="69"/>
      <c r="K79" s="70"/>
    </row>
    <row r="80" spans="1:11" ht="13.5" customHeight="1">
      <c r="A80" s="69"/>
      <c r="B80" s="70"/>
      <c r="C80" s="68"/>
      <c r="D80" s="69"/>
      <c r="E80" s="70"/>
      <c r="F80" s="68"/>
      <c r="G80" s="69"/>
      <c r="H80" s="70"/>
      <c r="I80" s="68"/>
      <c r="J80" s="69"/>
      <c r="K80" s="70"/>
    </row>
    <row r="81" spans="1:11" ht="13.5" customHeight="1">
      <c r="A81" s="69"/>
      <c r="B81" s="70"/>
      <c r="C81" s="68"/>
      <c r="D81" s="69"/>
      <c r="E81" s="70"/>
      <c r="F81" s="68"/>
      <c r="G81" s="69"/>
      <c r="H81" s="70"/>
      <c r="I81" s="68"/>
      <c r="J81" s="69"/>
      <c r="K81" s="70"/>
    </row>
    <row r="82" spans="1:11" ht="13.5" customHeight="1">
      <c r="A82" s="69"/>
      <c r="B82" s="70"/>
      <c r="C82" s="68"/>
      <c r="D82" s="69"/>
      <c r="E82" s="70"/>
      <c r="F82" s="68"/>
      <c r="G82" s="69"/>
      <c r="H82" s="70"/>
      <c r="I82" s="68"/>
      <c r="J82" s="69"/>
      <c r="K82" s="70"/>
    </row>
    <row r="83" spans="1:11" ht="13.5" customHeight="1">
      <c r="A83" s="69"/>
      <c r="B83" s="70"/>
      <c r="C83" s="68"/>
      <c r="D83" s="69"/>
      <c r="E83" s="70"/>
      <c r="F83" s="68"/>
      <c r="G83" s="69"/>
      <c r="H83" s="70"/>
      <c r="I83" s="68"/>
      <c r="J83" s="69"/>
      <c r="K83" s="70"/>
    </row>
    <row r="84" spans="1:11" ht="13.5" customHeight="1">
      <c r="A84" s="69"/>
      <c r="B84" s="70"/>
      <c r="C84" s="68"/>
      <c r="D84" s="69"/>
      <c r="E84" s="70"/>
      <c r="F84" s="68"/>
      <c r="G84" s="69"/>
      <c r="H84" s="70"/>
      <c r="I84" s="68"/>
      <c r="J84" s="69"/>
      <c r="K84" s="70"/>
    </row>
    <row r="85" spans="1:11" ht="13.5" customHeight="1">
      <c r="A85" s="69"/>
      <c r="B85" s="70"/>
      <c r="C85" s="68"/>
      <c r="D85" s="69"/>
      <c r="E85" s="70"/>
      <c r="F85" s="68"/>
      <c r="G85" s="69"/>
      <c r="H85" s="70"/>
      <c r="I85" s="68"/>
      <c r="J85" s="69"/>
      <c r="K85" s="70"/>
    </row>
    <row r="86" spans="1:11" ht="13.5" customHeight="1">
      <c r="A86" s="69"/>
      <c r="B86" s="70"/>
      <c r="C86" s="68"/>
      <c r="D86" s="69"/>
      <c r="E86" s="70"/>
      <c r="F86" s="68"/>
      <c r="G86" s="69"/>
      <c r="H86" s="70"/>
      <c r="I86" s="68"/>
      <c r="J86" s="69"/>
      <c r="K86" s="70"/>
    </row>
    <row r="87" spans="1:11" ht="13.5" customHeight="1">
      <c r="A87" s="69"/>
      <c r="B87" s="70"/>
      <c r="C87" s="68"/>
      <c r="D87" s="69"/>
      <c r="E87" s="70"/>
      <c r="F87" s="68"/>
      <c r="G87" s="69"/>
      <c r="H87" s="70"/>
      <c r="I87" s="68"/>
      <c r="J87" s="69"/>
      <c r="K87" s="70"/>
    </row>
    <row r="88" spans="1:11" ht="13.5" customHeight="1">
      <c r="A88" s="69"/>
      <c r="B88" s="70"/>
      <c r="C88" s="68"/>
      <c r="D88" s="69"/>
      <c r="E88" s="70"/>
      <c r="F88" s="68"/>
      <c r="G88" s="69"/>
      <c r="H88" s="70"/>
      <c r="I88" s="68"/>
      <c r="J88" s="69"/>
      <c r="K88" s="70"/>
    </row>
    <row r="89" spans="1:11" ht="13.5" customHeight="1">
      <c r="A89" s="69"/>
      <c r="B89" s="70"/>
      <c r="C89" s="68"/>
      <c r="D89" s="69"/>
      <c r="E89" s="70"/>
      <c r="F89" s="68"/>
      <c r="G89" s="69"/>
      <c r="H89" s="70"/>
      <c r="I89" s="68"/>
      <c r="J89" s="69"/>
      <c r="K89" s="70"/>
    </row>
    <row r="90" spans="1:11" ht="13.5" customHeight="1">
      <c r="A90" s="69"/>
      <c r="B90" s="70"/>
      <c r="C90" s="68"/>
      <c r="D90" s="69"/>
      <c r="E90" s="70"/>
      <c r="F90" s="68"/>
      <c r="G90" s="69"/>
      <c r="H90" s="70"/>
      <c r="I90" s="68"/>
      <c r="J90" s="69"/>
      <c r="K90" s="70"/>
    </row>
    <row r="91" spans="1:11" ht="13.5" customHeight="1">
      <c r="A91" s="69"/>
      <c r="B91" s="70"/>
      <c r="C91" s="68"/>
      <c r="D91" s="69"/>
      <c r="E91" s="70"/>
      <c r="F91" s="68"/>
      <c r="G91" s="69"/>
      <c r="H91" s="70"/>
      <c r="I91" s="68"/>
      <c r="J91" s="69"/>
      <c r="K91" s="70"/>
    </row>
    <row r="92" spans="1:11" ht="13.5" customHeight="1">
      <c r="A92" s="69"/>
      <c r="B92" s="70"/>
      <c r="C92" s="68"/>
      <c r="D92" s="69"/>
      <c r="E92" s="70"/>
      <c r="F92" s="68"/>
      <c r="G92" s="69"/>
      <c r="H92" s="70"/>
      <c r="I92" s="68"/>
      <c r="J92" s="69"/>
      <c r="K92" s="70"/>
    </row>
    <row r="93" spans="1:11" ht="13.5" customHeight="1">
      <c r="A93" s="69"/>
      <c r="B93" s="70"/>
      <c r="C93" s="68"/>
      <c r="D93" s="69"/>
      <c r="E93" s="70"/>
      <c r="F93" s="68"/>
      <c r="G93" s="69"/>
      <c r="H93" s="70"/>
      <c r="I93" s="68"/>
      <c r="J93" s="69"/>
      <c r="K93" s="70"/>
    </row>
    <row r="94" spans="1:11" ht="13.5" customHeight="1">
      <c r="A94" s="69"/>
      <c r="B94" s="70"/>
      <c r="C94" s="68"/>
      <c r="D94" s="69"/>
      <c r="E94" s="70"/>
      <c r="F94" s="68"/>
      <c r="G94" s="69"/>
      <c r="H94" s="70"/>
      <c r="I94" s="68"/>
      <c r="J94" s="69"/>
      <c r="K94" s="70"/>
    </row>
    <row r="95" spans="1:11" ht="13.5" customHeight="1">
      <c r="A95" s="69"/>
      <c r="B95" s="70"/>
      <c r="C95" s="68"/>
      <c r="D95" s="69"/>
      <c r="E95" s="70"/>
      <c r="F95" s="68"/>
      <c r="G95" s="69"/>
      <c r="H95" s="70"/>
      <c r="I95" s="68"/>
      <c r="J95" s="69"/>
      <c r="K95" s="70"/>
    </row>
    <row r="96" spans="1:11" ht="13.5" customHeight="1">
      <c r="A96" s="69"/>
      <c r="B96" s="70"/>
      <c r="C96" s="68"/>
      <c r="D96" s="69"/>
      <c r="E96" s="70"/>
      <c r="F96" s="68"/>
      <c r="G96" s="69"/>
      <c r="H96" s="70"/>
      <c r="I96" s="68"/>
      <c r="J96" s="69"/>
      <c r="K96" s="70"/>
    </row>
    <row r="97" spans="1:11" ht="13.5" customHeight="1">
      <c r="A97" s="69"/>
      <c r="B97" s="70"/>
      <c r="C97" s="68"/>
      <c r="D97" s="69"/>
      <c r="E97" s="70"/>
      <c r="F97" s="68"/>
      <c r="G97" s="69"/>
      <c r="H97" s="70"/>
      <c r="I97" s="68"/>
      <c r="J97" s="69"/>
      <c r="K97" s="70"/>
    </row>
    <row r="98" spans="1:11" ht="13.5" customHeight="1">
      <c r="A98" s="69"/>
      <c r="B98" s="70"/>
      <c r="C98" s="68"/>
      <c r="D98" s="69"/>
      <c r="E98" s="70"/>
      <c r="F98" s="68"/>
      <c r="G98" s="69"/>
      <c r="H98" s="70"/>
      <c r="I98" s="68"/>
      <c r="J98" s="69"/>
      <c r="K98" s="70"/>
    </row>
    <row r="99" spans="1:11" ht="13.5" customHeight="1">
      <c r="A99" s="69"/>
      <c r="B99" s="70"/>
      <c r="C99" s="68"/>
      <c r="D99" s="69"/>
      <c r="E99" s="70"/>
      <c r="F99" s="68"/>
      <c r="G99" s="69"/>
      <c r="H99" s="70"/>
      <c r="I99" s="68"/>
      <c r="J99" s="69"/>
      <c r="K99" s="70"/>
    </row>
    <row r="100" spans="1:11" ht="13.5" customHeight="1">
      <c r="A100" s="69"/>
      <c r="B100" s="70"/>
      <c r="C100" s="68"/>
      <c r="D100" s="69"/>
      <c r="E100" s="70"/>
      <c r="F100" s="68"/>
      <c r="G100" s="69"/>
      <c r="H100" s="70"/>
      <c r="I100" s="68"/>
      <c r="J100" s="69"/>
      <c r="K100" s="70"/>
    </row>
  </sheetData>
  <mergeCells count="48">
    <mergeCell ref="H25:H27"/>
    <mergeCell ref="G22:G24"/>
    <mergeCell ref="H22:H24"/>
    <mergeCell ref="H46:H48"/>
    <mergeCell ref="H43:H45"/>
    <mergeCell ref="G46:G48"/>
    <mergeCell ref="G43:G45"/>
    <mergeCell ref="G25:G27"/>
    <mergeCell ref="J1:J3"/>
    <mergeCell ref="J4:J6"/>
    <mergeCell ref="J22:J24"/>
    <mergeCell ref="K1:K3"/>
    <mergeCell ref="B4:B6"/>
    <mergeCell ref="E4:E6"/>
    <mergeCell ref="H4:H6"/>
    <mergeCell ref="K4:K6"/>
    <mergeCell ref="B1:B3"/>
    <mergeCell ref="E1:E3"/>
    <mergeCell ref="H1:H3"/>
    <mergeCell ref="G4:G6"/>
    <mergeCell ref="G1:G3"/>
    <mergeCell ref="K22:K24"/>
    <mergeCell ref="D4:D6"/>
    <mergeCell ref="D1:D3"/>
    <mergeCell ref="J25:J27"/>
    <mergeCell ref="K25:K27"/>
    <mergeCell ref="K43:K45"/>
    <mergeCell ref="K46:K48"/>
    <mergeCell ref="J43:J45"/>
    <mergeCell ref="J46:J48"/>
    <mergeCell ref="B25:B27"/>
    <mergeCell ref="A22:A24"/>
    <mergeCell ref="B22:B24"/>
    <mergeCell ref="A1:A3"/>
    <mergeCell ref="B46:B48"/>
    <mergeCell ref="B43:B45"/>
    <mergeCell ref="A46:A48"/>
    <mergeCell ref="A43:A45"/>
    <mergeCell ref="A4:A6"/>
    <mergeCell ref="A25:A27"/>
    <mergeCell ref="E25:E27"/>
    <mergeCell ref="D22:D24"/>
    <mergeCell ref="E22:E24"/>
    <mergeCell ref="E46:E48"/>
    <mergeCell ref="E43:E45"/>
    <mergeCell ref="D46:D48"/>
    <mergeCell ref="D43:D45"/>
    <mergeCell ref="D25:D27"/>
  </mergeCells>
  <phoneticPr fontId="49"/>
  <conditionalFormatting sqref="A7:B20 A28:B41 A49:B62 D7:E20 D28:E41 D49:E62 G7:H20 G28:H41 G49:H62 J7:K20 J28:K41 J49:K62">
    <cfRule type="cellIs" dxfId="0" priority="1" stopIfTrue="1" operator="equal">
      <formula>0</formula>
    </cfRule>
  </conditionalFormatting>
  <pageMargins left="0.41" right="0.4" top="0.57999999999999996" bottom="0.57999999999999996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DD4"/>
  </sheetPr>
  <dimension ref="A1:AO352"/>
  <sheetViews>
    <sheetView workbookViewId="0">
      <selection sqref="A1:B2"/>
    </sheetView>
  </sheetViews>
  <sheetFormatPr defaultColWidth="14.375" defaultRowHeight="15" customHeight="1"/>
  <cols>
    <col min="1" max="1" width="11" customWidth="1"/>
    <col min="2" max="2" width="27" customWidth="1"/>
    <col min="3" max="41" width="9" customWidth="1"/>
  </cols>
  <sheetData>
    <row r="1" spans="1:41" ht="13.5" customHeight="1">
      <c r="A1" s="320" t="s">
        <v>187</v>
      </c>
      <c r="B1" s="98"/>
      <c r="C1" s="71"/>
      <c r="D1" s="72" t="s">
        <v>188</v>
      </c>
      <c r="E1" s="73" t="s">
        <v>189</v>
      </c>
      <c r="F1" s="74" t="s">
        <v>190</v>
      </c>
      <c r="G1" s="72" t="s">
        <v>188</v>
      </c>
      <c r="H1" s="73" t="s">
        <v>191</v>
      </c>
      <c r="I1" s="74" t="s">
        <v>192</v>
      </c>
      <c r="J1" s="72" t="s">
        <v>188</v>
      </c>
      <c r="K1" s="73" t="s">
        <v>191</v>
      </c>
      <c r="L1" s="74" t="s">
        <v>192</v>
      </c>
      <c r="M1" s="72" t="s">
        <v>188</v>
      </c>
      <c r="N1" s="73" t="s">
        <v>191</v>
      </c>
      <c r="O1" s="74" t="s">
        <v>192</v>
      </c>
      <c r="P1" s="72" t="s">
        <v>188</v>
      </c>
      <c r="Q1" s="73" t="s">
        <v>191</v>
      </c>
      <c r="R1" s="74" t="s">
        <v>192</v>
      </c>
      <c r="S1" s="72" t="s">
        <v>188</v>
      </c>
      <c r="T1" s="73" t="s">
        <v>191</v>
      </c>
      <c r="U1" s="74" t="s">
        <v>192</v>
      </c>
      <c r="V1" s="72" t="s">
        <v>188</v>
      </c>
      <c r="W1" s="73" t="s">
        <v>191</v>
      </c>
      <c r="X1" s="74" t="s">
        <v>192</v>
      </c>
      <c r="Y1" s="72" t="s">
        <v>188</v>
      </c>
      <c r="Z1" s="73" t="s">
        <v>191</v>
      </c>
      <c r="AA1" s="74" t="s">
        <v>192</v>
      </c>
      <c r="AB1" s="72" t="s">
        <v>188</v>
      </c>
      <c r="AC1" s="73" t="s">
        <v>191</v>
      </c>
      <c r="AD1" s="74" t="s">
        <v>192</v>
      </c>
      <c r="AE1" s="72" t="s">
        <v>188</v>
      </c>
      <c r="AF1" s="73" t="s">
        <v>191</v>
      </c>
      <c r="AG1" s="74" t="s">
        <v>192</v>
      </c>
      <c r="AH1" s="72" t="s">
        <v>188</v>
      </c>
      <c r="AI1" s="73" t="s">
        <v>191</v>
      </c>
      <c r="AJ1" s="74" t="s">
        <v>192</v>
      </c>
      <c r="AK1" s="71"/>
      <c r="AL1" s="71"/>
      <c r="AM1" s="71"/>
      <c r="AN1" s="71"/>
      <c r="AO1" s="71"/>
    </row>
    <row r="2" spans="1:41" ht="13.5" customHeight="1">
      <c r="A2" s="98"/>
      <c r="B2" s="98"/>
      <c r="C2" s="75"/>
      <c r="D2" s="76">
        <v>1</v>
      </c>
      <c r="E2" s="77" t="s">
        <v>193</v>
      </c>
      <c r="F2" s="78">
        <v>42443</v>
      </c>
      <c r="G2" s="76">
        <v>1.01</v>
      </c>
      <c r="H2" s="77" t="s">
        <v>193</v>
      </c>
      <c r="I2" s="78">
        <v>42471</v>
      </c>
      <c r="J2" s="76"/>
      <c r="K2" s="77"/>
      <c r="L2" s="78"/>
      <c r="M2" s="76"/>
      <c r="N2" s="77"/>
      <c r="O2" s="78"/>
      <c r="P2" s="76"/>
      <c r="Q2" s="77"/>
      <c r="R2" s="78"/>
      <c r="S2" s="76"/>
      <c r="T2" s="77"/>
      <c r="U2" s="78"/>
      <c r="V2" s="76"/>
      <c r="W2" s="77"/>
      <c r="X2" s="78"/>
      <c r="Y2" s="76"/>
      <c r="Z2" s="77"/>
      <c r="AA2" s="78"/>
      <c r="AB2" s="76"/>
      <c r="AC2" s="77"/>
      <c r="AD2" s="78"/>
      <c r="AE2" s="76"/>
      <c r="AF2" s="77"/>
      <c r="AG2" s="78"/>
      <c r="AH2" s="76"/>
      <c r="AI2" s="77"/>
      <c r="AJ2" s="78"/>
      <c r="AK2" s="71"/>
      <c r="AL2" s="71"/>
      <c r="AM2" s="71"/>
      <c r="AN2" s="71"/>
      <c r="AO2" s="71"/>
    </row>
    <row r="3" spans="1:41" ht="13.5" customHeight="1">
      <c r="A3" s="71"/>
      <c r="B3" s="71"/>
      <c r="C3" s="75"/>
      <c r="D3" s="75"/>
      <c r="E3" s="71"/>
      <c r="F3" s="71"/>
      <c r="G3" s="79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</row>
    <row r="4" spans="1:41" ht="13.5" customHeight="1">
      <c r="A4" s="321" t="s">
        <v>194</v>
      </c>
      <c r="B4" s="95"/>
      <c r="C4" s="95"/>
      <c r="D4" s="95"/>
      <c r="E4" s="95"/>
      <c r="F4" s="95"/>
      <c r="G4" s="96"/>
      <c r="H4" s="73" t="s">
        <v>80</v>
      </c>
      <c r="I4" s="73" t="s">
        <v>83</v>
      </c>
      <c r="J4" s="322" t="s">
        <v>195</v>
      </c>
      <c r="K4" s="95"/>
      <c r="L4" s="95"/>
      <c r="M4" s="95"/>
      <c r="N4" s="95"/>
      <c r="O4" s="95"/>
      <c r="P4" s="95"/>
      <c r="Q4" s="96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</row>
    <row r="5" spans="1:41" ht="72" customHeight="1">
      <c r="A5" s="323"/>
      <c r="B5" s="100"/>
      <c r="C5" s="100"/>
      <c r="D5" s="100"/>
      <c r="E5" s="100"/>
      <c r="F5" s="100"/>
      <c r="G5" s="101"/>
      <c r="H5" s="77" t="str">
        <f>IF(入力!J3="","",入力!J3)</f>
        <v>女子</v>
      </c>
      <c r="I5" s="80">
        <f>入力!Y25</f>
        <v>11</v>
      </c>
      <c r="J5" s="324"/>
      <c r="K5" s="100"/>
      <c r="L5" s="100"/>
      <c r="M5" s="100"/>
      <c r="N5" s="100"/>
      <c r="O5" s="100"/>
      <c r="P5" s="100"/>
      <c r="Q5" s="10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</row>
    <row r="6" spans="1:41" ht="13.5" customHeight="1">
      <c r="A6" s="72" t="s">
        <v>196</v>
      </c>
      <c r="B6" s="73" t="s">
        <v>15</v>
      </c>
      <c r="C6" s="73" t="s">
        <v>197</v>
      </c>
      <c r="D6" s="73" t="s">
        <v>198</v>
      </c>
      <c r="E6" s="73" t="s">
        <v>80</v>
      </c>
      <c r="F6" s="73" t="s">
        <v>199</v>
      </c>
      <c r="G6" s="73" t="s">
        <v>200</v>
      </c>
      <c r="H6" s="73" t="s">
        <v>149</v>
      </c>
      <c r="I6" s="73" t="s">
        <v>201</v>
      </c>
      <c r="J6" s="73" t="s">
        <v>202</v>
      </c>
      <c r="K6" s="73" t="s">
        <v>203</v>
      </c>
      <c r="L6" s="73" t="s">
        <v>204</v>
      </c>
      <c r="M6" s="73" t="s">
        <v>205</v>
      </c>
      <c r="N6" s="73" t="s">
        <v>206</v>
      </c>
      <c r="O6" s="73" t="s">
        <v>207</v>
      </c>
      <c r="P6" s="73" t="s">
        <v>208</v>
      </c>
      <c r="Q6" s="73" t="s">
        <v>209</v>
      </c>
      <c r="R6" s="73" t="s">
        <v>210</v>
      </c>
      <c r="S6" s="73" t="s">
        <v>211</v>
      </c>
      <c r="T6" s="73" t="s">
        <v>212</v>
      </c>
      <c r="U6" s="73" t="s">
        <v>213</v>
      </c>
      <c r="V6" s="73" t="s">
        <v>213</v>
      </c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4"/>
    </row>
    <row r="7" spans="1:41" ht="13.5" customHeight="1">
      <c r="A7" s="81">
        <f>IF(入力!J5="","",入力!J5)</f>
        <v>110102</v>
      </c>
      <c r="B7" s="82" t="str">
        <f>IF(入力!C3="","",入力!C3)</f>
        <v>宮原ジュニアバレーボールスポーツ少年団</v>
      </c>
      <c r="C7" s="82" t="str">
        <f>IF(入力!C2="","",入力!C2)</f>
        <v>ﾐﾔﾊﾗｼﾞｭﾆｱﾊﾞﾚｰﾎﾞｰﾙｽﾎﾟｰﾂｼｮｳﾈﾝﾀﾞﾝ</v>
      </c>
      <c r="D7" s="82" t="str">
        <f>IF(入力!AE3="","",入力!AE3)</f>
        <v>埼玉県</v>
      </c>
      <c r="E7" s="82" t="str">
        <f>IF(入力!J3="","",入力!J3)</f>
        <v>女子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 t="str">
        <f>IF(入力!P5="","",入力!P5)</f>
        <v/>
      </c>
      <c r="S7" s="82" t="str">
        <f>IF(入力!AE5="","",入力!AE5)</f>
        <v/>
      </c>
      <c r="T7" s="82"/>
      <c r="U7" s="82">
        <f>IF(入力!C4="","",入力!C4)</f>
        <v>431297080</v>
      </c>
      <c r="V7" s="82" t="str">
        <f>IF(入力!C5="","",入力!C5)</f>
        <v/>
      </c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3"/>
    </row>
    <row r="8" spans="1:41" ht="13.5" customHeight="1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3"/>
    </row>
    <row r="9" spans="1:41" ht="13.5" customHeight="1">
      <c r="A9" s="81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3"/>
    </row>
    <row r="10" spans="1:41" ht="13.5" customHeight="1">
      <c r="A10" s="84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85"/>
    </row>
    <row r="11" spans="1:41" ht="13.5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</row>
    <row r="12" spans="1:41" ht="13.5" customHeight="1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</row>
    <row r="13" spans="1:41" ht="13.5" customHeigh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</row>
    <row r="14" spans="1:41" ht="13.5" customHeight="1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</row>
    <row r="15" spans="1:41" ht="13.5" customHeight="1">
      <c r="A15" s="72" t="s">
        <v>214</v>
      </c>
      <c r="B15" s="73" t="s">
        <v>215</v>
      </c>
      <c r="C15" s="73" t="s">
        <v>216</v>
      </c>
      <c r="D15" s="73" t="s">
        <v>217</v>
      </c>
      <c r="E15" s="73" t="s">
        <v>218</v>
      </c>
      <c r="F15" s="73" t="s">
        <v>219</v>
      </c>
      <c r="G15" s="73" t="s">
        <v>220</v>
      </c>
      <c r="H15" s="73" t="s">
        <v>221</v>
      </c>
      <c r="I15" s="73" t="s">
        <v>222</v>
      </c>
      <c r="J15" s="73" t="s">
        <v>223</v>
      </c>
      <c r="K15" s="73" t="s">
        <v>224</v>
      </c>
      <c r="L15" s="73" t="s">
        <v>31</v>
      </c>
      <c r="M15" s="73" t="s">
        <v>225</v>
      </c>
      <c r="N15" s="73" t="s">
        <v>226</v>
      </c>
      <c r="O15" s="73" t="s">
        <v>227</v>
      </c>
      <c r="P15" s="73" t="s">
        <v>228</v>
      </c>
      <c r="Q15" s="73" t="s">
        <v>229</v>
      </c>
      <c r="R15" s="73" t="s">
        <v>199</v>
      </c>
      <c r="S15" s="73" t="s">
        <v>200</v>
      </c>
      <c r="T15" s="73" t="s">
        <v>167</v>
      </c>
      <c r="U15" s="73" t="s">
        <v>230</v>
      </c>
      <c r="V15" s="73" t="s">
        <v>231</v>
      </c>
      <c r="W15" s="73" t="s">
        <v>232</v>
      </c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4"/>
    </row>
    <row r="16" spans="1:41" ht="13.5" customHeight="1">
      <c r="A16" s="86">
        <v>1</v>
      </c>
      <c r="B16" s="87" t="s">
        <v>233</v>
      </c>
      <c r="C16" s="82" t="str">
        <f>IF(入力!C8="","",入力!C8)</f>
        <v>吉田</v>
      </c>
      <c r="D16" s="82" t="str">
        <f>IF(入力!E8="","",入力!E8)</f>
        <v>眞治</v>
      </c>
      <c r="E16" s="82" t="str">
        <f>IF(入力!C7="","",入力!C7)</f>
        <v>ﾖｼﾀﾞ</v>
      </c>
      <c r="F16" s="82" t="str">
        <f>IF(入力!E7="","",入力!E7)</f>
        <v>ｼﾝｼﾞ</v>
      </c>
      <c r="G16" s="82">
        <f>IF(入力!G7="","",入力!G7)</f>
        <v>512466820</v>
      </c>
      <c r="H16" s="82" t="str">
        <f>IF(入力!J7="","",入力!J7)</f>
        <v>14058（2次）</v>
      </c>
      <c r="I16" s="82">
        <f>IF(入力!M7="","",入力!M7)</f>
        <v>224760</v>
      </c>
      <c r="J16" s="82"/>
      <c r="K16" s="82"/>
      <c r="L16" s="82">
        <f>IF(入力!AT7="","",入力!AT7)</f>
        <v>58</v>
      </c>
      <c r="M16" s="82"/>
      <c r="N16" s="82"/>
      <c r="O16" s="82"/>
      <c r="P16" s="82"/>
      <c r="Q16" s="82"/>
      <c r="R16" s="82" t="str">
        <f>IF(入力!R7="","",入力!R7)</f>
        <v>337</v>
      </c>
      <c r="S16" s="82" t="str">
        <f>IF(入力!W7="","",入力!W7)</f>
        <v>0006</v>
      </c>
      <c r="T16" s="82" t="str">
        <f>IF(入力!P8="","",入力!P8)</f>
        <v>さいたま市見沼区島町600</v>
      </c>
      <c r="U16" s="82" t="str">
        <f>IF(入力!AL7="","",入力!AL7)</f>
        <v>090</v>
      </c>
      <c r="V16" s="82" t="str">
        <f>IF(入力!AK8="","",入力!AK8)</f>
        <v>1120</v>
      </c>
      <c r="W16" s="82" t="str">
        <f>IF(入力!AP8="","",入力!AP8)</f>
        <v>6893</v>
      </c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3"/>
    </row>
    <row r="17" spans="1:41" ht="13.5" customHeight="1">
      <c r="A17" s="86">
        <v>2</v>
      </c>
      <c r="B17" s="87" t="s">
        <v>234</v>
      </c>
      <c r="C17" s="82" t="str">
        <f>IF(入力!C10="","",入力!C10)</f>
        <v>小栗</v>
      </c>
      <c r="D17" s="82" t="str">
        <f>IF(入力!E10="","",入力!E10)</f>
        <v>順也</v>
      </c>
      <c r="E17" s="82" t="str">
        <f>IF(入力!C9="","",入力!C9)</f>
        <v>ｵｸﾞﾘ</v>
      </c>
      <c r="F17" s="82" t="str">
        <f>IF(入力!E9="","",入力!E9)</f>
        <v>ｼﾞｭﾝﾔ</v>
      </c>
      <c r="G17" s="82">
        <f>IF(入力!G9="","",入力!G9)</f>
        <v>512472927</v>
      </c>
      <c r="H17" s="82" t="str">
        <f>IF(入力!J9="","",入力!J9)</f>
        <v>16906（3次）</v>
      </c>
      <c r="I17" s="82">
        <f>IF(入力!M9="","",入力!M9)</f>
        <v>334837</v>
      </c>
      <c r="J17" s="82"/>
      <c r="K17" s="82"/>
      <c r="L17" s="82">
        <f>IF(入力!AT9="","",入力!AT9)</f>
        <v>57</v>
      </c>
      <c r="M17" s="82"/>
      <c r="N17" s="82"/>
      <c r="O17" s="82"/>
      <c r="P17" s="82"/>
      <c r="Q17" s="82"/>
      <c r="R17" s="82" t="str">
        <f>IF(入力!R9="","",入力!R9)</f>
        <v>331</v>
      </c>
      <c r="S17" s="82" t="str">
        <f>IF(入力!W9="","",入力!W9)</f>
        <v>0812</v>
      </c>
      <c r="T17" s="82" t="str">
        <f>IF(入力!P10="","",入力!P10)</f>
        <v>さいたま市北区宮原町2-112-46</v>
      </c>
      <c r="U17" s="82" t="str">
        <f>IF(入力!AL9="","",入力!AL9)</f>
        <v>090</v>
      </c>
      <c r="V17" s="82" t="str">
        <f>IF(入力!AK10="","",入力!AK10)</f>
        <v>4205</v>
      </c>
      <c r="W17" s="82" t="str">
        <f>IF(入力!AP10="","",入力!AP10)</f>
        <v>9052</v>
      </c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3"/>
    </row>
    <row r="18" spans="1:41" ht="13.5" customHeight="1">
      <c r="A18" s="86">
        <v>3</v>
      </c>
      <c r="B18" s="87" t="s">
        <v>235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3"/>
    </row>
    <row r="19" spans="1:41" ht="13.5" customHeight="1">
      <c r="A19" s="86">
        <v>4</v>
      </c>
      <c r="B19" s="87" t="s">
        <v>236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3"/>
    </row>
    <row r="20" spans="1:41" ht="13.5" customHeight="1">
      <c r="A20" s="86">
        <v>5</v>
      </c>
      <c r="B20" s="87" t="s">
        <v>162</v>
      </c>
      <c r="C20" s="82" t="str">
        <f>IF(入力!C12="","",入力!C12)</f>
        <v>萩原</v>
      </c>
      <c r="D20" s="82" t="str">
        <f>IF(入力!E12="","",入力!E12)</f>
        <v>紀子</v>
      </c>
      <c r="E20" s="82" t="str">
        <f>IF(入力!C11="","",入力!C11)</f>
        <v>ﾊｷﾞﾜﾗ</v>
      </c>
      <c r="F20" s="82" t="str">
        <f>IF(入力!E11="","",入力!E11)</f>
        <v>ﾉﾘｺ</v>
      </c>
      <c r="G20" s="82">
        <f>IF(入力!G11="","",入力!G11)</f>
        <v>512471154</v>
      </c>
      <c r="H20" s="82" t="str">
        <f>IF(入力!J11="","",入力!J11)</f>
        <v>26971（1次）</v>
      </c>
      <c r="I20" s="82" t="str">
        <f>IF(入力!M11="","",入力!M11)</f>
        <v/>
      </c>
      <c r="J20" s="82"/>
      <c r="K20" s="82"/>
      <c r="L20" s="82">
        <f>IF(入力!AT11="","",入力!AT11)</f>
        <v>47</v>
      </c>
      <c r="M20" s="82"/>
      <c r="N20" s="82"/>
      <c r="O20" s="82"/>
      <c r="P20" s="82"/>
      <c r="Q20" s="82"/>
      <c r="R20" s="82" t="str">
        <f>IF(入力!R11="","",入力!R11)</f>
        <v>331</v>
      </c>
      <c r="S20" s="82" t="str">
        <f>IF(入力!W11="","",入力!W11)</f>
        <v>0822</v>
      </c>
      <c r="T20" s="82" t="str">
        <f>IF(入力!P12="","",入力!P12)</f>
        <v>さいたま市北区奈良町103-31</v>
      </c>
      <c r="U20" s="82" t="str">
        <f>IF(入力!AL11="","",入力!AL11)</f>
        <v>090</v>
      </c>
      <c r="V20" s="82" t="str">
        <f>IF(入力!AK12="","",入力!AK12)</f>
        <v>8055</v>
      </c>
      <c r="W20" s="82" t="str">
        <f>IF(入力!AP12="","",入力!AP12)</f>
        <v>0827</v>
      </c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3"/>
    </row>
    <row r="21" spans="1:41" ht="13.5" customHeight="1">
      <c r="A21" s="86">
        <v>6</v>
      </c>
      <c r="B21" s="87" t="s">
        <v>237</v>
      </c>
      <c r="C21" s="82"/>
      <c r="D21" s="82"/>
      <c r="E21" s="82"/>
      <c r="F21" s="82"/>
      <c r="G21" s="82" t="str">
        <f>IF(入力!G13="","",入力!G13)</f>
        <v/>
      </c>
      <c r="H21" s="82" t="str">
        <f>IF(入力!J13="","",入力!J13)</f>
        <v/>
      </c>
      <c r="I21" s="82" t="str">
        <f>IF(入力!M13="","",入力!M13)</f>
        <v/>
      </c>
      <c r="J21" s="82"/>
      <c r="K21" s="82"/>
      <c r="L21" s="82" t="str">
        <f>IF(入力!AT13="","",入力!AT13)</f>
        <v/>
      </c>
      <c r="M21" s="82"/>
      <c r="N21" s="82"/>
      <c r="O21" s="82"/>
      <c r="P21" s="82"/>
      <c r="Q21" s="82"/>
      <c r="R21" s="82" t="str">
        <f>IF(入力!R13="","",入力!R13)</f>
        <v/>
      </c>
      <c r="S21" s="82" t="str">
        <f>IF(入力!W13="","",入力!W13)</f>
        <v/>
      </c>
      <c r="T21" s="82" t="str">
        <f>IF(入力!P14="","",入力!P14)</f>
        <v/>
      </c>
      <c r="U21" s="82" t="str">
        <f>IF(入力!AL13="","",入力!AL13)</f>
        <v/>
      </c>
      <c r="V21" s="82" t="str">
        <f>IF(入力!AK14="","",入力!AK14)</f>
        <v/>
      </c>
      <c r="W21" s="82" t="str">
        <f>IF(入力!AP14="","",入力!AP14)</f>
        <v/>
      </c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3"/>
    </row>
    <row r="22" spans="1:41" ht="13.5" customHeight="1">
      <c r="A22" s="86">
        <v>7</v>
      </c>
      <c r="B22" s="87" t="s">
        <v>238</v>
      </c>
      <c r="C22" s="82" t="str">
        <f>IF(入力!C16="","",入力!C16)</f>
        <v>富澤</v>
      </c>
      <c r="D22" s="82" t="str">
        <f>IF(入力!E16="","",入力!E16)</f>
        <v>和子</v>
      </c>
      <c r="E22" s="82" t="str">
        <f>IF(入力!C15="","",入力!C15)</f>
        <v>ﾄﾐｻﾞﾜ</v>
      </c>
      <c r="F22" s="82" t="str">
        <f>IF(入力!E15="","",入力!E15)</f>
        <v>ｶｽﾞｺ</v>
      </c>
      <c r="G22" s="82"/>
      <c r="H22" s="82"/>
      <c r="I22" s="82"/>
      <c r="J22" s="82"/>
      <c r="K22" s="82"/>
      <c r="L22" s="82">
        <f>IF(入力!AT15="","",入力!AT15)</f>
        <v>47</v>
      </c>
      <c r="M22" s="82"/>
      <c r="N22" s="82" t="str">
        <f>IF(入力!C21="","",入力!C21)</f>
        <v>090</v>
      </c>
      <c r="O22" s="82">
        <f>IF(入力!E21="","",入力!E21)</f>
        <v>4434</v>
      </c>
      <c r="P22" s="82">
        <f>IF(入力!G21="","",入力!G21)</f>
        <v>8433</v>
      </c>
      <c r="Q22" s="82"/>
      <c r="R22" s="82" t="str">
        <f>IF(入力!R15="","",入力!R15)</f>
        <v>330</v>
      </c>
      <c r="S22" s="82" t="str">
        <f>IF(入力!W15="","",入力!W15)</f>
        <v>0851</v>
      </c>
      <c r="T22" s="82" t="str">
        <f>IF(入力!P16="","",入力!P16)</f>
        <v>埼玉県さいたま市大宮区櫛引町1-814-7</v>
      </c>
      <c r="U22" s="82" t="str">
        <f>IF(入力!AL15="","",入力!AL15)</f>
        <v>090</v>
      </c>
      <c r="V22" s="82" t="str">
        <f>IF(入力!AK16="","",入力!AK16)</f>
        <v>4434</v>
      </c>
      <c r="W22" s="82" t="str">
        <f>IF(入力!AP16="","",入力!AP16)</f>
        <v>8433</v>
      </c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3"/>
    </row>
    <row r="23" spans="1:41" ht="13.5" customHeight="1">
      <c r="A23" s="86">
        <v>8</v>
      </c>
      <c r="B23" s="87" t="s">
        <v>239</v>
      </c>
      <c r="C23" s="82" t="str">
        <f>IF(入力!$C$14="","",入力!$C$14)</f>
        <v/>
      </c>
      <c r="D23" s="82" t="str">
        <f>IF(入力!$E$14="","",入力!$E$14)</f>
        <v/>
      </c>
      <c r="E23" s="82" t="str">
        <f>IF(入力!$C$13="","",入力!$C$13)</f>
        <v/>
      </c>
      <c r="F23" s="82" t="str">
        <f>IF(入力!$E$13="","",入力!$E$13)</f>
        <v/>
      </c>
      <c r="G23" s="82" t="str">
        <f>IF(入力!G15="","",入力!G15)</f>
        <v>メールアドレス</v>
      </c>
      <c r="H23" s="82" t="str">
        <f>IF(入力!J15="","",入力!J15)</f>
        <v>mizumizuyuuri0711@gmail.com</v>
      </c>
      <c r="I23" s="82" t="str">
        <f>IF(入力!M15="","",入力!M15)</f>
        <v/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3"/>
    </row>
    <row r="24" spans="1:41" ht="13.5" customHeight="1">
      <c r="A24" s="86">
        <v>9</v>
      </c>
      <c r="B24" s="87" t="s">
        <v>107</v>
      </c>
      <c r="C24" s="87" t="str">
        <f>VLOOKUP($B$51,$A$53:$F$352,3)</f>
        <v>原田</v>
      </c>
      <c r="D24" s="87" t="str">
        <f>VLOOKUP($B$51,$A$53:$F$352,4)</f>
        <v>早菜</v>
      </c>
      <c r="E24" s="87" t="str">
        <f>VLOOKUP($B$51,$A$53:$F$352,5)</f>
        <v>ﾊﾗﾀﾞ</v>
      </c>
      <c r="F24" s="87" t="str">
        <f>VLOOKUP($B$51,$A$53:$F$352,6)</f>
        <v>ｻﾅ</v>
      </c>
      <c r="G24" s="82" t="str">
        <f>IF(入力!G8="","",入力!G8)</f>
        <v/>
      </c>
      <c r="H24" s="82" t="str">
        <f>IF(入力!J8="","",入力!J8)</f>
        <v/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3"/>
    </row>
    <row r="25" spans="1:41" ht="13.5" customHeight="1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3"/>
    </row>
    <row r="26" spans="1:41" ht="13.5" customHeight="1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3"/>
    </row>
    <row r="27" spans="1:41" ht="13.5" customHeight="1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3"/>
    </row>
    <row r="28" spans="1:41" ht="13.5" customHeight="1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3"/>
    </row>
    <row r="29" spans="1:41" ht="13.5" customHeight="1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3"/>
    </row>
    <row r="30" spans="1:41" ht="13.5" customHeight="1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3"/>
    </row>
    <row r="31" spans="1:41" ht="13.5" customHeight="1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3"/>
    </row>
    <row r="32" spans="1:41" ht="13.5" customHeight="1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3"/>
    </row>
    <row r="33" spans="1:41" ht="13.5" customHeight="1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3"/>
    </row>
    <row r="34" spans="1:41" ht="13.5" customHeight="1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3"/>
    </row>
    <row r="35" spans="1:41" ht="13.5" customHeight="1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3"/>
    </row>
    <row r="36" spans="1:41" ht="13.5" customHeight="1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3"/>
    </row>
    <row r="37" spans="1:41" ht="13.5" customHeight="1">
      <c r="A37" s="81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3"/>
    </row>
    <row r="38" spans="1:41" ht="13.5" customHeight="1">
      <c r="A38" s="8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3"/>
    </row>
    <row r="39" spans="1:41" ht="13.5" customHeight="1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3"/>
    </row>
    <row r="40" spans="1:41" ht="13.5" customHeight="1">
      <c r="A40" s="84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85"/>
    </row>
    <row r="41" spans="1:41" ht="13.5" customHeight="1">
      <c r="A41" s="88"/>
      <c r="B41" s="89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</row>
    <row r="42" spans="1:41" ht="13.5" customHeight="1">
      <c r="A42" s="88"/>
      <c r="B42" s="89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</row>
    <row r="43" spans="1:41" ht="13.5" customHeight="1">
      <c r="A43" s="88"/>
      <c r="B43" s="8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</row>
    <row r="44" spans="1:41" ht="13.5" customHeight="1">
      <c r="A44" s="88"/>
      <c r="B44" s="89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</row>
    <row r="45" spans="1:41" ht="13.5" customHeight="1">
      <c r="A45" s="88"/>
      <c r="B45" s="8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</row>
    <row r="46" spans="1:41" ht="13.5" customHeight="1">
      <c r="A46" s="88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</row>
    <row r="47" spans="1:41" ht="13.5" customHeight="1">
      <c r="A47" s="88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</row>
    <row r="48" spans="1:41" ht="13.5" customHeight="1">
      <c r="A48" s="88"/>
      <c r="B48" s="89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</row>
    <row r="49" spans="1:41" ht="13.5" customHeight="1">
      <c r="A49" s="88"/>
      <c r="B49" s="89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</row>
    <row r="50" spans="1:41" ht="13.5" customHeight="1">
      <c r="A50" s="88"/>
      <c r="B50" s="89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</row>
    <row r="51" spans="1:41" ht="13.5" customHeight="1">
      <c r="A51" s="90" t="s">
        <v>240</v>
      </c>
      <c r="B51" s="91">
        <f>IF(入力!Y33="","",入力!Y33)</f>
        <v>1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</row>
    <row r="52" spans="1:41" ht="13.5" customHeight="1">
      <c r="A52" s="92" t="s">
        <v>241</v>
      </c>
      <c r="B52" s="93" t="s">
        <v>173</v>
      </c>
      <c r="C52" s="73" t="s">
        <v>242</v>
      </c>
      <c r="D52" s="73" t="s">
        <v>243</v>
      </c>
      <c r="E52" s="73" t="s">
        <v>244</v>
      </c>
      <c r="F52" s="73" t="s">
        <v>245</v>
      </c>
      <c r="G52" s="73" t="s">
        <v>220</v>
      </c>
      <c r="H52" s="73" t="s">
        <v>246</v>
      </c>
      <c r="I52" s="73" t="s">
        <v>175</v>
      </c>
      <c r="J52" s="73" t="s">
        <v>247</v>
      </c>
      <c r="K52" s="73" t="s">
        <v>248</v>
      </c>
      <c r="L52" s="73" t="s">
        <v>249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4"/>
    </row>
    <row r="53" spans="1:41" ht="13.5" customHeight="1">
      <c r="A53" s="81">
        <v>1</v>
      </c>
      <c r="B53" s="82" t="str">
        <f>IF(入力!B25="","",入力!B25)</f>
        <v>①</v>
      </c>
      <c r="C53" s="82" t="str">
        <f>IF(入力!C26="","",入力!C26)</f>
        <v>原田</v>
      </c>
      <c r="D53" s="82" t="str">
        <f>IF(入力!E26="","",入力!E26)</f>
        <v>早菜</v>
      </c>
      <c r="E53" s="82" t="str">
        <f>IF(入力!C25="","",入力!C25)</f>
        <v>ﾊﾗﾀﾞ</v>
      </c>
      <c r="F53" s="82" t="str">
        <f>IF(入力!E25="","",入力!E25)</f>
        <v>ｻﾅ</v>
      </c>
      <c r="G53" s="82">
        <f>IF(入力!M25="","",入力!M25)</f>
        <v>520650235</v>
      </c>
      <c r="H53" s="82" t="str">
        <f>IF(入力!I25="","",入力!I25)</f>
        <v>さいたま市立大宮別所小学校</v>
      </c>
      <c r="I53" s="82" t="str">
        <f>IF(入力!G25="","",入力!G25)</f>
        <v>６年</v>
      </c>
      <c r="J53" s="82">
        <f>IF(入力!P25="","",入力!P25)</f>
        <v>160</v>
      </c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3"/>
    </row>
    <row r="54" spans="1:41" ht="13.5" customHeight="1">
      <c r="A54" s="81">
        <f t="shared" ref="A54:A308" si="0">A53+1</f>
        <v>2</v>
      </c>
      <c r="B54" s="82">
        <f>IF(入力!B27="","",入力!B27)</f>
        <v>2</v>
      </c>
      <c r="C54" s="82" t="str">
        <f>IF(入力!C28="","",入力!C28)</f>
        <v>富澤</v>
      </c>
      <c r="D54" s="82" t="str">
        <f>IF(入力!E28="","",入力!E28)</f>
        <v>悠里</v>
      </c>
      <c r="E54" s="82" t="str">
        <f>IF(入力!C27="","",入力!C27)</f>
        <v>ﾄﾐｻﾞﾜ</v>
      </c>
      <c r="F54" s="82" t="str">
        <f>IF(入力!E27="","",入力!E27)</f>
        <v>ﾕｳﾘ</v>
      </c>
      <c r="G54" s="82">
        <f>IF(入力!M27="","",入力!M27)</f>
        <v>519678325</v>
      </c>
      <c r="H54" s="82" t="str">
        <f>IF(入力!I27="","",入力!I27)</f>
        <v>さいたま市立大成小学校</v>
      </c>
      <c r="I54" s="82" t="str">
        <f>IF(入力!G27="","",入力!G27)</f>
        <v>６年</v>
      </c>
      <c r="J54" s="82">
        <f>IF(入力!P27="","",入力!P27)</f>
        <v>160</v>
      </c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3"/>
    </row>
    <row r="55" spans="1:41" ht="13.5" customHeight="1">
      <c r="A55" s="81">
        <f t="shared" si="0"/>
        <v>3</v>
      </c>
      <c r="B55" s="82">
        <f>IF(入力!B29="","",入力!B29)</f>
        <v>3</v>
      </c>
      <c r="C55" s="82" t="str">
        <f>IF(入力!C30="","",入力!C30)</f>
        <v>谷手</v>
      </c>
      <c r="D55" s="82" t="str">
        <f>IF(入力!E30="","",入力!E30)</f>
        <v>凛華</v>
      </c>
      <c r="E55" s="82" t="str">
        <f>IF(入力!C29="","",入力!C29)</f>
        <v>ﾀﾆﾃﾞ</v>
      </c>
      <c r="F55" s="82" t="str">
        <f>IF(入力!E29="","",入力!E29)</f>
        <v>ﾘﾝｶ</v>
      </c>
      <c r="G55" s="82">
        <f>IF(入力!M29="","",入力!M29)</f>
        <v>520649734</v>
      </c>
      <c r="H55" s="82" t="str">
        <f>IF(入力!I29="","",入力!I29)</f>
        <v>さいたま市立宮原小学校</v>
      </c>
      <c r="I55" s="82" t="str">
        <f>IF(入力!G29="","",入力!G29)</f>
        <v>６年</v>
      </c>
      <c r="J55" s="82">
        <f>IF(入力!P29="","",入力!P29)</f>
        <v>155</v>
      </c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3"/>
    </row>
    <row r="56" spans="1:41" ht="13.5" customHeight="1">
      <c r="A56" s="81">
        <f t="shared" si="0"/>
        <v>4</v>
      </c>
      <c r="B56" s="82">
        <f>IF(入力!B31="","",入力!B31)</f>
        <v>4</v>
      </c>
      <c r="C56" s="82" t="str">
        <f>IF(入力!C32="","",入力!C32)</f>
        <v>中村</v>
      </c>
      <c r="D56" s="82" t="str">
        <f>IF(入力!E32="","",入力!E32)</f>
        <v>咲奈</v>
      </c>
      <c r="E56" s="82" t="str">
        <f>IF(入力!C31="","",入力!C31)</f>
        <v>ﾅｶﾑﾗ</v>
      </c>
      <c r="F56" s="82" t="str">
        <f>IF(入力!E31="","",入力!E31)</f>
        <v>ｴﾐﾅ</v>
      </c>
      <c r="G56" s="82">
        <f>IF(入力!M31="","",入力!M31)</f>
        <v>520649857</v>
      </c>
      <c r="H56" s="82" t="str">
        <f>IF(入力!I31="","",入力!I31)</f>
        <v>さいたま市立泰平小学校</v>
      </c>
      <c r="I56" s="82" t="str">
        <f>IF(入力!G31="","",入力!G31)</f>
        <v>４年</v>
      </c>
      <c r="J56" s="82">
        <f>IF(入力!P31="","",入力!P31)</f>
        <v>140</v>
      </c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3"/>
    </row>
    <row r="57" spans="1:41" ht="13.5" customHeight="1">
      <c r="A57" s="81">
        <f t="shared" si="0"/>
        <v>5</v>
      </c>
      <c r="B57" s="82">
        <f>IF(入力!B33="","",入力!B33)</f>
        <v>5</v>
      </c>
      <c r="C57" s="82" t="str">
        <f>IF(入力!C34="","",入力!C34)</f>
        <v>長澤</v>
      </c>
      <c r="D57" s="82" t="str">
        <f>IF(入力!E34="","",入力!E34)</f>
        <v>葵生</v>
      </c>
      <c r="E57" s="82" t="str">
        <f>IF(入力!C33="","",入力!C33)</f>
        <v>ﾅｶﾞｻﾜ</v>
      </c>
      <c r="F57" s="82" t="str">
        <f>IF(入力!E33="","",入力!E33)</f>
        <v>ｱｵｲ</v>
      </c>
      <c r="G57" s="82">
        <f>IF(入力!M33="","",入力!M33)</f>
        <v>520649666</v>
      </c>
      <c r="H57" s="82" t="str">
        <f>IF(入力!I33="","",入力!I33)</f>
        <v>白岡市立篠津小学校</v>
      </c>
      <c r="I57" s="82" t="str">
        <f>IF(入力!G33="","",入力!G33)</f>
        <v>４年</v>
      </c>
      <c r="J57" s="82">
        <f>IF(入力!P33="","",入力!P33)</f>
        <v>137</v>
      </c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3"/>
    </row>
    <row r="58" spans="1:41" ht="13.5" customHeight="1">
      <c r="A58" s="81">
        <f t="shared" si="0"/>
        <v>6</v>
      </c>
      <c r="B58" s="82">
        <f>IF(入力!B35="","",入力!B35)</f>
        <v>6</v>
      </c>
      <c r="C58" s="82" t="str">
        <f>IF(入力!C36="","",入力!C36)</f>
        <v>石川</v>
      </c>
      <c r="D58" s="82" t="str">
        <f>IF(入力!E36="","",入力!E36)</f>
        <v>愛凛</v>
      </c>
      <c r="E58" s="82" t="str">
        <f>IF(入力!C35="","",入力!C35)</f>
        <v>ｲｼｶﾜ</v>
      </c>
      <c r="F58" s="82" t="str">
        <f>IF(入力!E35="","",入力!E35)</f>
        <v>ﾏﾘﾝ</v>
      </c>
      <c r="G58" s="82">
        <f>IF(入力!M35="","",入力!M35)</f>
        <v>520649543</v>
      </c>
      <c r="H58" s="82" t="str">
        <f>IF(入力!I35="","",入力!I35)</f>
        <v>春日部市立備後小学校</v>
      </c>
      <c r="I58" s="82" t="str">
        <f>IF(入力!G35="","",入力!G35)</f>
        <v>４年</v>
      </c>
      <c r="J58" s="82">
        <f>IF(入力!P35="","",入力!P35)</f>
        <v>151</v>
      </c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3"/>
    </row>
    <row r="59" spans="1:41" ht="13.5" customHeight="1">
      <c r="A59" s="81">
        <f t="shared" si="0"/>
        <v>7</v>
      </c>
      <c r="B59" s="82">
        <f>IF(入力!B37="","",入力!B37)</f>
        <v>7</v>
      </c>
      <c r="C59" s="82" t="str">
        <f>IF(入力!C38="","",入力!C38)</f>
        <v>長谷川</v>
      </c>
      <c r="D59" s="82" t="str">
        <f>IF(入力!E38="","",入力!E38)</f>
        <v>桜</v>
      </c>
      <c r="E59" s="82" t="str">
        <f>IF(入力!C37="","",入力!C37)</f>
        <v>ﾊｾｶﾞﾜ</v>
      </c>
      <c r="F59" s="82" t="str">
        <f>IF(入力!E37="","",入力!E37)</f>
        <v>ｻｸﾗ</v>
      </c>
      <c r="G59" s="82">
        <f>IF(入力!M37="","",入力!M37)</f>
        <v>521525358</v>
      </c>
      <c r="H59" s="82" t="str">
        <f>IF(入力!I37="","",入力!I37)</f>
        <v>さいたま市立植竹小学校</v>
      </c>
      <c r="I59" s="82" t="str">
        <f>IF(入力!G37="","",入力!G37)</f>
        <v>５年</v>
      </c>
      <c r="J59" s="82">
        <f>IF(入力!P37="","",入力!P37)</f>
        <v>135</v>
      </c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3"/>
    </row>
    <row r="60" spans="1:41" ht="13.5" customHeight="1">
      <c r="A60" s="81">
        <f t="shared" si="0"/>
        <v>8</v>
      </c>
      <c r="B60" s="82">
        <f>IF(入力!B39="","",入力!B39)</f>
        <v>8</v>
      </c>
      <c r="C60" s="82" t="str">
        <f>IF(入力!C40="","",入力!C40)</f>
        <v>岡田</v>
      </c>
      <c r="D60" s="82" t="str">
        <f>IF(入力!E40="","",入力!E40)</f>
        <v>星琉彩</v>
      </c>
      <c r="E60" s="82" t="str">
        <f>IF(入力!C39="","",入力!C39)</f>
        <v>ｵｶﾀﾞ</v>
      </c>
      <c r="F60" s="82" t="str">
        <f>IF(入力!E39="","",入力!E39)</f>
        <v>ｼｪﾘｭｱ</v>
      </c>
      <c r="G60" s="82">
        <f>IF(入力!M39="","",入力!M39)</f>
        <v>522769980</v>
      </c>
      <c r="H60" s="82" t="str">
        <f>IF(入力!I39="","",入力!I39)</f>
        <v>草加市立川柳小学校</v>
      </c>
      <c r="I60" s="82" t="str">
        <f>IF(入力!G39="","",入力!G39)</f>
        <v>５年</v>
      </c>
      <c r="J60" s="82">
        <f>IF(入力!P39="","",入力!P39)</f>
        <v>142</v>
      </c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3"/>
    </row>
    <row r="61" spans="1:41" ht="13.5" customHeight="1">
      <c r="A61" s="81">
        <f t="shared" si="0"/>
        <v>9</v>
      </c>
      <c r="B61" s="82">
        <f>IF(入力!B41="","",入力!B41)</f>
        <v>9</v>
      </c>
      <c r="C61" s="82" t="str">
        <f>IF(入力!C42="","",入力!C42)</f>
        <v>川村</v>
      </c>
      <c r="D61" s="82" t="str">
        <f>IF(入力!E42="","",入力!E42)</f>
        <v>咲華</v>
      </c>
      <c r="E61" s="82" t="str">
        <f>IF(入力!C41="","",入力!C41)</f>
        <v>ｶﾜﾑﾗ</v>
      </c>
      <c r="F61" s="82" t="str">
        <f>IF(入力!E41="","",入力!E41)</f>
        <v>ｻﾅ</v>
      </c>
      <c r="G61" s="82">
        <f>IF(入力!M41="","",入力!M41)</f>
        <v>520874747</v>
      </c>
      <c r="H61" s="82" t="str">
        <f>IF(入力!I41="","",入力!I41)</f>
        <v>さいたま市立日進北小学校</v>
      </c>
      <c r="I61" s="82" t="str">
        <f>IF(入力!G41="","",入力!G41)</f>
        <v>４年</v>
      </c>
      <c r="J61" s="82">
        <f>IF(入力!P41="","",入力!P41)</f>
        <v>133</v>
      </c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3"/>
    </row>
    <row r="62" spans="1:41" ht="13.5" customHeight="1">
      <c r="A62" s="81">
        <f t="shared" si="0"/>
        <v>10</v>
      </c>
      <c r="B62" s="82">
        <f>IF(入力!B43="","",入力!B43)</f>
        <v>10</v>
      </c>
      <c r="C62" s="82" t="str">
        <f>IF(入力!C44="","",入力!C44)</f>
        <v>遠藤</v>
      </c>
      <c r="D62" s="82" t="str">
        <f>IF(入力!E44="","",入力!E44)</f>
        <v>海里</v>
      </c>
      <c r="E62" s="82" t="str">
        <f>IF(入力!C43="","",入力!C43)</f>
        <v>ｴﾝﾄﾞｳ</v>
      </c>
      <c r="F62" s="82" t="str">
        <f>IF(入力!E43="","",入力!E43)</f>
        <v>ｶｲﾘ</v>
      </c>
      <c r="G62" s="82">
        <f>IF(入力!M43="","",入力!M43)</f>
        <v>521948973</v>
      </c>
      <c r="H62" s="82" t="str">
        <f>IF(入力!I43="","",入力!I43)</f>
        <v>さいたま市立芝原小学校</v>
      </c>
      <c r="I62" s="82" t="str">
        <f>IF(入力!G43="","",入力!G43)</f>
        <v>４年</v>
      </c>
      <c r="J62" s="82">
        <f>IF(入力!P43="","",入力!P43)</f>
        <v>139</v>
      </c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3"/>
    </row>
    <row r="63" spans="1:41" ht="13.5" customHeight="1">
      <c r="A63" s="81">
        <f t="shared" si="0"/>
        <v>11</v>
      </c>
      <c r="B63" s="82">
        <f>IF(入力!B45="","",入力!B45)</f>
        <v>11</v>
      </c>
      <c r="C63" s="82" t="str">
        <f>IF(入力!C46="","",入力!C46)</f>
        <v>市瀬</v>
      </c>
      <c r="D63" s="82" t="str">
        <f>IF(入力!E46="","",入力!E46)</f>
        <v>那月</v>
      </c>
      <c r="E63" s="82" t="str">
        <f>IF(入力!C45="","",入力!C45)</f>
        <v>ｲﾁﾉｾ</v>
      </c>
      <c r="F63" s="82" t="str">
        <f>IF(入力!E45="","",入力!E45)</f>
        <v>ﾅﾂｷ</v>
      </c>
      <c r="G63" s="82">
        <f>IF(入力!M45="","",入力!M45)</f>
        <v>521948959</v>
      </c>
      <c r="H63" s="82" t="str">
        <f>IF(入力!I45="","",入力!I45)</f>
        <v>さいたま市立大砂土小学校</v>
      </c>
      <c r="I63" s="82" t="str">
        <f>IF(入力!G45="","",入力!G45)</f>
        <v>４年</v>
      </c>
      <c r="J63" s="82">
        <f>IF(入力!P45="","",入力!P45)</f>
        <v>142</v>
      </c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3"/>
    </row>
    <row r="64" spans="1:41" ht="13.5" customHeight="1">
      <c r="A64" s="81">
        <f t="shared" si="0"/>
        <v>12</v>
      </c>
      <c r="B64" s="82">
        <f>IF(入力!B47="","",入力!B47)</f>
        <v>12</v>
      </c>
      <c r="C64" s="82" t="str">
        <f>IF(入力!C48="","",入力!C48)</f>
        <v>宮澤</v>
      </c>
      <c r="D64" s="82" t="str">
        <f>IF(入力!E48="","",入力!E48)</f>
        <v>優</v>
      </c>
      <c r="E64" s="82" t="str">
        <f>IF(入力!C47="","",入力!C47)</f>
        <v>ﾐﾔｻﾞﾜ</v>
      </c>
      <c r="F64" s="82" t="str">
        <f>IF(入力!E47="","",入力!E47)</f>
        <v>ﾕｲ</v>
      </c>
      <c r="G64" s="82">
        <f>IF(入力!M47="","",入力!M47)</f>
        <v>522776049</v>
      </c>
      <c r="H64" s="82" t="str">
        <f>IF(入力!I47="","",入力!I47)</f>
        <v>さいたま市立泰平小学校</v>
      </c>
      <c r="I64" s="82" t="str">
        <f>IF(入力!G47="","",入力!G47)</f>
        <v>４年</v>
      </c>
      <c r="J64" s="82">
        <f>IF(入力!P47="","",入力!P47)</f>
        <v>135</v>
      </c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3"/>
    </row>
    <row r="65" spans="1:41" ht="13.5" customHeight="1">
      <c r="A65" s="81">
        <f t="shared" si="0"/>
        <v>13</v>
      </c>
      <c r="B65" s="82" t="str">
        <f>IF(入力!B49="","",入力!B49)</f>
        <v/>
      </c>
      <c r="C65" s="82" t="str">
        <f>IF(入力!C50="","",入力!C50)</f>
        <v/>
      </c>
      <c r="D65" s="82" t="str">
        <f>IF(入力!E50="","",入力!E50)</f>
        <v/>
      </c>
      <c r="E65" s="82" t="str">
        <f>IF(入力!C49="","",入力!C49)</f>
        <v/>
      </c>
      <c r="F65" s="82" t="str">
        <f>IF(入力!E49="","",入力!E49)</f>
        <v/>
      </c>
      <c r="G65" s="82" t="str">
        <f>IF(入力!M49="","",入力!M49)</f>
        <v/>
      </c>
      <c r="H65" s="82" t="str">
        <f>IF(入力!I49="","",入力!I49)</f>
        <v/>
      </c>
      <c r="I65" s="82" t="str">
        <f>IF(入力!G49="","",入力!G49)</f>
        <v/>
      </c>
      <c r="J65" s="82" t="str">
        <f>IF(入力!P49="","",入力!P49)</f>
        <v/>
      </c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3"/>
    </row>
    <row r="66" spans="1:41" ht="13.5" customHeight="1">
      <c r="A66" s="81">
        <f t="shared" si="0"/>
        <v>14</v>
      </c>
      <c r="B66" s="82" t="str">
        <f>IF(入力!B51="","",入力!B51)</f>
        <v/>
      </c>
      <c r="C66" s="82" t="str">
        <f>IF(入力!C52="","",入力!C52)</f>
        <v/>
      </c>
      <c r="D66" s="82" t="str">
        <f>IF(入力!E52="","",入力!E52)</f>
        <v/>
      </c>
      <c r="E66" s="82" t="str">
        <f>IF(入力!C51="","",入力!C51)</f>
        <v/>
      </c>
      <c r="F66" s="82" t="str">
        <f>IF(入力!E51="","",入力!E51)</f>
        <v/>
      </c>
      <c r="G66" s="82" t="str">
        <f>IF(入力!M51="","",入力!M51)</f>
        <v/>
      </c>
      <c r="H66" s="82" t="str">
        <f>IF(入力!I51="","",入力!I51)</f>
        <v/>
      </c>
      <c r="I66" s="82" t="str">
        <f>IF(入力!G51="","",入力!G51)</f>
        <v/>
      </c>
      <c r="J66" s="82" t="str">
        <f>IF(入力!P51="","",入力!P51)</f>
        <v/>
      </c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3"/>
    </row>
    <row r="67" spans="1:41" ht="13.5" customHeight="1">
      <c r="A67" s="81">
        <f t="shared" si="0"/>
        <v>15</v>
      </c>
      <c r="B67" s="82" t="str">
        <f>IF(入力!B52="","",入力!B52)</f>
        <v/>
      </c>
      <c r="C67" s="82"/>
      <c r="D67" s="82"/>
      <c r="E67" s="82"/>
      <c r="F67" s="82"/>
      <c r="G67" s="82"/>
      <c r="H67" s="82" t="str">
        <f>IF(入力!I52="","",入力!I52)</f>
        <v/>
      </c>
      <c r="I67" s="82" t="str">
        <f>IF(入力!G50="","",入力!G50)</f>
        <v/>
      </c>
      <c r="J67" s="82" t="str">
        <f>IF(入力!P50="","",入力!P50)</f>
        <v/>
      </c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3"/>
    </row>
    <row r="68" spans="1:41" ht="13.5" customHeight="1">
      <c r="A68" s="81">
        <f t="shared" si="0"/>
        <v>16</v>
      </c>
      <c r="B68" s="82" t="str">
        <f>IF(入力!B26="","",入力!B26)</f>
        <v/>
      </c>
      <c r="C68" s="82"/>
      <c r="D68" s="82"/>
      <c r="E68" s="82"/>
      <c r="F68" s="82"/>
      <c r="G68" s="82"/>
      <c r="H68" s="82" t="str">
        <f>IF(入力!I26="","",入力!I26)</f>
        <v/>
      </c>
      <c r="I68" s="82" t="str">
        <f>IF(入力!G52="","",入力!G52)</f>
        <v/>
      </c>
      <c r="J68" s="82" t="str">
        <f>IF(入力!P52="","",入力!P52)</f>
        <v/>
      </c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3"/>
    </row>
    <row r="69" spans="1:41" ht="13.5" customHeight="1">
      <c r="A69" s="81">
        <f t="shared" si="0"/>
        <v>17</v>
      </c>
      <c r="B69" s="82" t="str">
        <f>IF(入力!B28="","",入力!B28)</f>
        <v/>
      </c>
      <c r="C69" s="82"/>
      <c r="D69" s="82"/>
      <c r="E69" s="82"/>
      <c r="F69" s="82"/>
      <c r="G69" s="82"/>
      <c r="H69" s="82" t="str">
        <f>IF(入力!I28="","",入力!I28)</f>
        <v/>
      </c>
      <c r="I69" s="82" t="str">
        <f>IF(入力!G26="","",入力!G26)</f>
        <v/>
      </c>
      <c r="J69" s="82" t="str">
        <f>IF(入力!P26="","",入力!P26)</f>
        <v/>
      </c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3"/>
    </row>
    <row r="70" spans="1:41" ht="13.5" customHeight="1">
      <c r="A70" s="81">
        <f t="shared" si="0"/>
        <v>18</v>
      </c>
      <c r="B70" s="82" t="str">
        <f>IF(入力!B30="","",入力!B30)</f>
        <v/>
      </c>
      <c r="C70" s="82"/>
      <c r="D70" s="82"/>
      <c r="E70" s="82"/>
      <c r="F70" s="82"/>
      <c r="G70" s="82"/>
      <c r="H70" s="82" t="str">
        <f>IF(入力!I30="","",入力!I30)</f>
        <v/>
      </c>
      <c r="I70" s="82" t="str">
        <f>IF(入力!G28="","",入力!G28)</f>
        <v/>
      </c>
      <c r="J70" s="82" t="str">
        <f>IF(入力!P28="","",入力!P28)</f>
        <v/>
      </c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3"/>
    </row>
    <row r="71" spans="1:41" ht="13.5" customHeight="1">
      <c r="A71" s="81">
        <f t="shared" si="0"/>
        <v>19</v>
      </c>
      <c r="B71" s="82" t="str">
        <f>IF(入力!B32="","",入力!B32)</f>
        <v/>
      </c>
      <c r="C71" s="82"/>
      <c r="D71" s="82"/>
      <c r="E71" s="82"/>
      <c r="F71" s="82"/>
      <c r="G71" s="82"/>
      <c r="H71" s="82" t="str">
        <f>IF(入力!I32="","",入力!I32)</f>
        <v/>
      </c>
      <c r="I71" s="82" t="str">
        <f>IF(入力!G30="","",入力!G30)</f>
        <v/>
      </c>
      <c r="J71" s="82" t="str">
        <f>IF(入力!P30="","",入力!P30)</f>
        <v/>
      </c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3"/>
    </row>
    <row r="72" spans="1:41" ht="13.5" customHeight="1">
      <c r="A72" s="81">
        <f t="shared" si="0"/>
        <v>20</v>
      </c>
      <c r="B72" s="82" t="str">
        <f>IF(入力!B34="","",入力!B34)</f>
        <v/>
      </c>
      <c r="C72" s="82"/>
      <c r="D72" s="82"/>
      <c r="E72" s="82"/>
      <c r="F72" s="82"/>
      <c r="G72" s="82"/>
      <c r="H72" s="82" t="str">
        <f>IF(入力!I34="","",入力!I34)</f>
        <v/>
      </c>
      <c r="I72" s="82" t="str">
        <f>IF(入力!G32="","",入力!G32)</f>
        <v/>
      </c>
      <c r="J72" s="82" t="str">
        <f>IF(入力!P32="","",入力!P32)</f>
        <v/>
      </c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3"/>
    </row>
    <row r="73" spans="1:41" ht="13.5" customHeight="1">
      <c r="A73" s="81">
        <f t="shared" si="0"/>
        <v>21</v>
      </c>
      <c r="B73" s="82" t="str">
        <f>IF(入力!B36="","",入力!B36)</f>
        <v/>
      </c>
      <c r="C73" s="82"/>
      <c r="D73" s="82"/>
      <c r="E73" s="82"/>
      <c r="F73" s="82"/>
      <c r="G73" s="82"/>
      <c r="H73" s="82" t="str">
        <f>IF(入力!I36="","",入力!I36)</f>
        <v/>
      </c>
      <c r="I73" s="82" t="str">
        <f>IF(入力!G34="","",入力!G34)</f>
        <v/>
      </c>
      <c r="J73" s="82" t="str">
        <f>IF(入力!P34="","",入力!P34)</f>
        <v/>
      </c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3"/>
    </row>
    <row r="74" spans="1:41" ht="13.5" customHeight="1">
      <c r="A74" s="81">
        <f t="shared" si="0"/>
        <v>22</v>
      </c>
      <c r="B74" s="82" t="str">
        <f>IF(入力!B38="","",入力!B38)</f>
        <v/>
      </c>
      <c r="C74" s="82"/>
      <c r="D74" s="82"/>
      <c r="E74" s="82"/>
      <c r="F74" s="82"/>
      <c r="G74" s="82"/>
      <c r="H74" s="82" t="str">
        <f>IF(入力!I38="","",入力!I38)</f>
        <v/>
      </c>
      <c r="I74" s="82" t="str">
        <f>IF(入力!G36="","",入力!G36)</f>
        <v/>
      </c>
      <c r="J74" s="82" t="str">
        <f>IF(入力!P36="","",入力!P36)</f>
        <v/>
      </c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3"/>
    </row>
    <row r="75" spans="1:41" ht="13.5" customHeight="1">
      <c r="A75" s="81">
        <f t="shared" si="0"/>
        <v>23</v>
      </c>
      <c r="B75" s="82" t="str">
        <f>IF(入力!B40="","",入力!B40)</f>
        <v/>
      </c>
      <c r="C75" s="82"/>
      <c r="D75" s="82"/>
      <c r="E75" s="82"/>
      <c r="F75" s="82"/>
      <c r="G75" s="82"/>
      <c r="H75" s="82" t="str">
        <f>IF(入力!I40="","",入力!I40)</f>
        <v/>
      </c>
      <c r="I75" s="82" t="str">
        <f>IF(入力!G38="","",入力!G38)</f>
        <v/>
      </c>
      <c r="J75" s="82" t="str">
        <f>IF(入力!P38="","",入力!P38)</f>
        <v/>
      </c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3"/>
    </row>
    <row r="76" spans="1:41" ht="13.5" customHeight="1">
      <c r="A76" s="81">
        <f t="shared" si="0"/>
        <v>24</v>
      </c>
      <c r="B76" s="82" t="str">
        <f>IF(入力!B42="","",入力!B42)</f>
        <v/>
      </c>
      <c r="C76" s="82"/>
      <c r="D76" s="82"/>
      <c r="E76" s="82"/>
      <c r="F76" s="82"/>
      <c r="G76" s="82"/>
      <c r="H76" s="82" t="str">
        <f>IF(入力!I42="","",入力!I42)</f>
        <v/>
      </c>
      <c r="I76" s="82" t="str">
        <f>IF(入力!G40="","",入力!G40)</f>
        <v/>
      </c>
      <c r="J76" s="82" t="str">
        <f>IF(入力!P40="","",入力!P40)</f>
        <v/>
      </c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3"/>
    </row>
    <row r="77" spans="1:41" ht="13.5" customHeight="1">
      <c r="A77" s="81">
        <f t="shared" si="0"/>
        <v>25</v>
      </c>
      <c r="B77" s="82" t="str">
        <f>IF(入力!B44="","",入力!B44)</f>
        <v/>
      </c>
      <c r="C77" s="82"/>
      <c r="D77" s="82"/>
      <c r="E77" s="82"/>
      <c r="F77" s="82"/>
      <c r="G77" s="82"/>
      <c r="H77" s="82" t="str">
        <f>IF(入力!I44="","",入力!I44)</f>
        <v/>
      </c>
      <c r="I77" s="82" t="str">
        <f>IF(入力!G42="","",入力!G42)</f>
        <v/>
      </c>
      <c r="J77" s="82" t="str">
        <f>IF(入力!P42="","",入力!P42)</f>
        <v/>
      </c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3"/>
    </row>
    <row r="78" spans="1:41" ht="13.5" customHeight="1">
      <c r="A78" s="81">
        <f t="shared" si="0"/>
        <v>26</v>
      </c>
      <c r="B78" s="82" t="str">
        <f>IF(入力!B46="","",入力!B46)</f>
        <v/>
      </c>
      <c r="C78" s="82"/>
      <c r="D78" s="82"/>
      <c r="E78" s="82"/>
      <c r="F78" s="82"/>
      <c r="G78" s="82"/>
      <c r="H78" s="82" t="str">
        <f>IF(入力!I46="","",入力!I46)</f>
        <v/>
      </c>
      <c r="I78" s="82" t="str">
        <f>IF(入力!G44="","",入力!G44)</f>
        <v/>
      </c>
      <c r="J78" s="82" t="str">
        <f>IF(入力!P44="","",入力!P44)</f>
        <v/>
      </c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3"/>
    </row>
    <row r="79" spans="1:41" ht="13.5" customHeight="1">
      <c r="A79" s="81">
        <f t="shared" si="0"/>
        <v>27</v>
      </c>
      <c r="B79" s="82" t="str">
        <f>IF(入力!B48="","",入力!B48)</f>
        <v/>
      </c>
      <c r="C79" s="82"/>
      <c r="D79" s="82"/>
      <c r="E79" s="82"/>
      <c r="F79" s="82"/>
      <c r="G79" s="82"/>
      <c r="H79" s="82" t="str">
        <f>IF(入力!I48="","",入力!I48)</f>
        <v/>
      </c>
      <c r="I79" s="82" t="str">
        <f>IF(入力!G46="","",入力!G46)</f>
        <v/>
      </c>
      <c r="J79" s="82" t="str">
        <f>IF(入力!P46="","",入力!P46)</f>
        <v/>
      </c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3"/>
    </row>
    <row r="80" spans="1:41" ht="13.5" customHeight="1">
      <c r="A80" s="81">
        <f t="shared" si="0"/>
        <v>28</v>
      </c>
      <c r="B80" s="82" t="str">
        <f>IF(入力!B50="","",入力!B50)</f>
        <v/>
      </c>
      <c r="C80" s="82"/>
      <c r="D80" s="82"/>
      <c r="E80" s="82"/>
      <c r="F80" s="82"/>
      <c r="G80" s="82"/>
      <c r="H80" s="82" t="str">
        <f>IF(入力!I50="","",入力!I50)</f>
        <v/>
      </c>
      <c r="I80" s="82" t="str">
        <f>IF(入力!G48="","",入力!G48)</f>
        <v/>
      </c>
      <c r="J80" s="82" t="str">
        <f>IF(入力!P48="","",入力!P48)</f>
        <v/>
      </c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3"/>
    </row>
    <row r="81" spans="1:41" ht="13.5" customHeight="1">
      <c r="A81" s="81">
        <f t="shared" si="0"/>
        <v>29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3"/>
    </row>
    <row r="82" spans="1:41" ht="13.5" customHeight="1">
      <c r="A82" s="81">
        <f t="shared" si="0"/>
        <v>30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3"/>
    </row>
    <row r="83" spans="1:41" ht="13.5" customHeight="1">
      <c r="A83" s="81">
        <f t="shared" si="0"/>
        <v>31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3"/>
    </row>
    <row r="84" spans="1:41" ht="13.5" customHeight="1">
      <c r="A84" s="81">
        <f t="shared" si="0"/>
        <v>32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3"/>
    </row>
    <row r="85" spans="1:41" ht="13.5" customHeight="1">
      <c r="A85" s="81">
        <f t="shared" si="0"/>
        <v>33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3"/>
    </row>
    <row r="86" spans="1:41" ht="13.5" customHeight="1">
      <c r="A86" s="81">
        <f t="shared" si="0"/>
        <v>34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3"/>
    </row>
    <row r="87" spans="1:41" ht="13.5" customHeight="1">
      <c r="A87" s="81">
        <f t="shared" si="0"/>
        <v>35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3"/>
    </row>
    <row r="88" spans="1:41" ht="13.5" customHeight="1">
      <c r="A88" s="81">
        <f t="shared" si="0"/>
        <v>36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3"/>
    </row>
    <row r="89" spans="1:41" ht="13.5" customHeight="1">
      <c r="A89" s="81">
        <f t="shared" si="0"/>
        <v>37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3"/>
    </row>
    <row r="90" spans="1:41" ht="13.5" customHeight="1">
      <c r="A90" s="81">
        <f t="shared" si="0"/>
        <v>38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3"/>
    </row>
    <row r="91" spans="1:41" ht="13.5" customHeight="1">
      <c r="A91" s="81">
        <f t="shared" si="0"/>
        <v>39</v>
      </c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3"/>
    </row>
    <row r="92" spans="1:41" ht="13.5" customHeight="1">
      <c r="A92" s="81">
        <f t="shared" si="0"/>
        <v>40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3"/>
    </row>
    <row r="93" spans="1:41" ht="13.5" customHeight="1">
      <c r="A93" s="81">
        <f t="shared" si="0"/>
        <v>41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3"/>
    </row>
    <row r="94" spans="1:41" ht="13.5" customHeight="1">
      <c r="A94" s="81">
        <f t="shared" si="0"/>
        <v>42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3"/>
    </row>
    <row r="95" spans="1:41" ht="13.5" customHeight="1">
      <c r="A95" s="81">
        <f t="shared" si="0"/>
        <v>43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3"/>
    </row>
    <row r="96" spans="1:41" ht="13.5" customHeight="1">
      <c r="A96" s="81">
        <f t="shared" si="0"/>
        <v>44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3"/>
    </row>
    <row r="97" spans="1:41" ht="13.5" customHeight="1">
      <c r="A97" s="81">
        <f t="shared" si="0"/>
        <v>45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3"/>
    </row>
    <row r="98" spans="1:41" ht="13.5" customHeight="1">
      <c r="A98" s="81">
        <f t="shared" si="0"/>
        <v>46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3"/>
    </row>
    <row r="99" spans="1:41" ht="13.5" customHeight="1">
      <c r="A99" s="81">
        <f t="shared" si="0"/>
        <v>47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3"/>
    </row>
    <row r="100" spans="1:41" ht="13.5" customHeight="1">
      <c r="A100" s="81">
        <f t="shared" si="0"/>
        <v>48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3"/>
    </row>
    <row r="101" spans="1:41" ht="13.5" customHeight="1">
      <c r="A101" s="81">
        <f t="shared" si="0"/>
        <v>49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3"/>
    </row>
    <row r="102" spans="1:41" ht="13.5" customHeight="1">
      <c r="A102" s="81">
        <f t="shared" si="0"/>
        <v>50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3"/>
    </row>
    <row r="103" spans="1:41" ht="13.5" customHeight="1">
      <c r="A103" s="81">
        <f t="shared" si="0"/>
        <v>51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3"/>
    </row>
    <row r="104" spans="1:41" ht="13.5" customHeight="1">
      <c r="A104" s="81">
        <f t="shared" si="0"/>
        <v>52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3"/>
    </row>
    <row r="105" spans="1:41" ht="13.5" customHeight="1">
      <c r="A105" s="81">
        <f t="shared" si="0"/>
        <v>53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3"/>
    </row>
    <row r="106" spans="1:41" ht="13.5" customHeight="1">
      <c r="A106" s="81">
        <f t="shared" si="0"/>
        <v>54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3"/>
    </row>
    <row r="107" spans="1:41" ht="13.5" customHeight="1">
      <c r="A107" s="81">
        <f t="shared" si="0"/>
        <v>55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3"/>
    </row>
    <row r="108" spans="1:41" ht="13.5" customHeight="1">
      <c r="A108" s="81">
        <f t="shared" si="0"/>
        <v>56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3"/>
    </row>
    <row r="109" spans="1:41" ht="13.5" customHeight="1">
      <c r="A109" s="81">
        <f t="shared" si="0"/>
        <v>57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3"/>
    </row>
    <row r="110" spans="1:41" ht="13.5" customHeight="1">
      <c r="A110" s="81">
        <f t="shared" si="0"/>
        <v>58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3"/>
    </row>
    <row r="111" spans="1:41" ht="13.5" customHeight="1">
      <c r="A111" s="81">
        <f t="shared" si="0"/>
        <v>59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3"/>
    </row>
    <row r="112" spans="1:41" ht="13.5" customHeight="1">
      <c r="A112" s="81">
        <f t="shared" si="0"/>
        <v>60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3"/>
    </row>
    <row r="113" spans="1:41" ht="13.5" customHeight="1">
      <c r="A113" s="81">
        <f t="shared" si="0"/>
        <v>61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3"/>
    </row>
    <row r="114" spans="1:41" ht="13.5" customHeight="1">
      <c r="A114" s="81">
        <f t="shared" si="0"/>
        <v>62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3"/>
    </row>
    <row r="115" spans="1:41" ht="13.5" customHeight="1">
      <c r="A115" s="81">
        <f t="shared" si="0"/>
        <v>63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3"/>
    </row>
    <row r="116" spans="1:41" ht="13.5" customHeight="1">
      <c r="A116" s="81">
        <f t="shared" si="0"/>
        <v>64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3"/>
    </row>
    <row r="117" spans="1:41" ht="13.5" customHeight="1">
      <c r="A117" s="81">
        <f t="shared" si="0"/>
        <v>65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3"/>
    </row>
    <row r="118" spans="1:41" ht="13.5" customHeight="1">
      <c r="A118" s="81">
        <f t="shared" si="0"/>
        <v>66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3"/>
    </row>
    <row r="119" spans="1:41" ht="13.5" customHeight="1">
      <c r="A119" s="81">
        <f t="shared" si="0"/>
        <v>67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3"/>
    </row>
    <row r="120" spans="1:41" ht="13.5" customHeight="1">
      <c r="A120" s="81">
        <f t="shared" si="0"/>
        <v>68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3"/>
    </row>
    <row r="121" spans="1:41" ht="13.5" customHeight="1">
      <c r="A121" s="81">
        <f t="shared" si="0"/>
        <v>69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3"/>
    </row>
    <row r="122" spans="1:41" ht="13.5" customHeight="1">
      <c r="A122" s="81">
        <f t="shared" si="0"/>
        <v>70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3"/>
    </row>
    <row r="123" spans="1:41" ht="13.5" customHeight="1">
      <c r="A123" s="81">
        <f t="shared" si="0"/>
        <v>71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3"/>
    </row>
    <row r="124" spans="1:41" ht="13.5" customHeight="1">
      <c r="A124" s="81">
        <f t="shared" si="0"/>
        <v>72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3"/>
    </row>
    <row r="125" spans="1:41" ht="13.5" customHeight="1">
      <c r="A125" s="81">
        <f t="shared" si="0"/>
        <v>73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3"/>
    </row>
    <row r="126" spans="1:41" ht="13.5" customHeight="1">
      <c r="A126" s="81">
        <f t="shared" si="0"/>
        <v>74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3"/>
    </row>
    <row r="127" spans="1:41" ht="13.5" customHeight="1">
      <c r="A127" s="81">
        <f t="shared" si="0"/>
        <v>75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3"/>
    </row>
    <row r="128" spans="1:41" ht="13.5" customHeight="1">
      <c r="A128" s="81">
        <f t="shared" si="0"/>
        <v>76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3"/>
    </row>
    <row r="129" spans="1:41" ht="13.5" customHeight="1">
      <c r="A129" s="81">
        <f t="shared" si="0"/>
        <v>77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3"/>
    </row>
    <row r="130" spans="1:41" ht="13.5" customHeight="1">
      <c r="A130" s="81">
        <f t="shared" si="0"/>
        <v>78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3"/>
    </row>
    <row r="131" spans="1:41" ht="13.5" customHeight="1">
      <c r="A131" s="81">
        <f t="shared" si="0"/>
        <v>79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3"/>
    </row>
    <row r="132" spans="1:41" ht="13.5" customHeight="1">
      <c r="A132" s="81">
        <f t="shared" si="0"/>
        <v>80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3"/>
    </row>
    <row r="133" spans="1:41" ht="13.5" customHeight="1">
      <c r="A133" s="81">
        <f t="shared" si="0"/>
        <v>81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3"/>
    </row>
    <row r="134" spans="1:41" ht="13.5" customHeight="1">
      <c r="A134" s="81">
        <f t="shared" si="0"/>
        <v>82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3"/>
    </row>
    <row r="135" spans="1:41" ht="13.5" customHeight="1">
      <c r="A135" s="81">
        <f t="shared" si="0"/>
        <v>83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3"/>
    </row>
    <row r="136" spans="1:41" ht="13.5" customHeight="1">
      <c r="A136" s="81">
        <f t="shared" si="0"/>
        <v>84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3"/>
    </row>
    <row r="137" spans="1:41" ht="13.5" customHeight="1">
      <c r="A137" s="81">
        <f t="shared" si="0"/>
        <v>85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3"/>
    </row>
    <row r="138" spans="1:41" ht="13.5" customHeight="1">
      <c r="A138" s="81">
        <f t="shared" si="0"/>
        <v>86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3"/>
    </row>
    <row r="139" spans="1:41" ht="13.5" customHeight="1">
      <c r="A139" s="81">
        <f t="shared" si="0"/>
        <v>87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3"/>
    </row>
    <row r="140" spans="1:41" ht="13.5" customHeight="1">
      <c r="A140" s="81">
        <f t="shared" si="0"/>
        <v>88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3"/>
    </row>
    <row r="141" spans="1:41" ht="13.5" customHeight="1">
      <c r="A141" s="81">
        <f t="shared" si="0"/>
        <v>89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3"/>
    </row>
    <row r="142" spans="1:41" ht="13.5" customHeight="1">
      <c r="A142" s="81">
        <f t="shared" si="0"/>
        <v>90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3"/>
    </row>
    <row r="143" spans="1:41" ht="13.5" customHeight="1">
      <c r="A143" s="81">
        <f t="shared" si="0"/>
        <v>91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3"/>
    </row>
    <row r="144" spans="1:41" ht="13.5" customHeight="1">
      <c r="A144" s="81">
        <f t="shared" si="0"/>
        <v>92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3"/>
    </row>
    <row r="145" spans="1:41" ht="13.5" customHeight="1">
      <c r="A145" s="81">
        <f t="shared" si="0"/>
        <v>93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3"/>
    </row>
    <row r="146" spans="1:41" ht="13.5" customHeight="1">
      <c r="A146" s="81">
        <f t="shared" si="0"/>
        <v>94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3"/>
    </row>
    <row r="147" spans="1:41" ht="13.5" customHeight="1">
      <c r="A147" s="81">
        <f t="shared" si="0"/>
        <v>95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3"/>
    </row>
    <row r="148" spans="1:41" ht="13.5" customHeight="1">
      <c r="A148" s="81">
        <f t="shared" si="0"/>
        <v>96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3"/>
    </row>
    <row r="149" spans="1:41" ht="13.5" customHeight="1">
      <c r="A149" s="81">
        <f t="shared" si="0"/>
        <v>97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3"/>
    </row>
    <row r="150" spans="1:41" ht="13.5" customHeight="1">
      <c r="A150" s="81">
        <f t="shared" si="0"/>
        <v>98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3"/>
    </row>
    <row r="151" spans="1:41" ht="13.5" customHeight="1">
      <c r="A151" s="81">
        <f t="shared" si="0"/>
        <v>99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3"/>
    </row>
    <row r="152" spans="1:41" ht="13.5" customHeight="1">
      <c r="A152" s="81">
        <f t="shared" si="0"/>
        <v>100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3"/>
    </row>
    <row r="153" spans="1:41" ht="13.5" customHeight="1">
      <c r="A153" s="81">
        <f t="shared" si="0"/>
        <v>101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3"/>
    </row>
    <row r="154" spans="1:41" ht="13.5" customHeight="1">
      <c r="A154" s="81">
        <f t="shared" si="0"/>
        <v>102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3"/>
    </row>
    <row r="155" spans="1:41" ht="13.5" customHeight="1">
      <c r="A155" s="81">
        <f t="shared" si="0"/>
        <v>103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3"/>
    </row>
    <row r="156" spans="1:41" ht="13.5" customHeight="1">
      <c r="A156" s="81">
        <f t="shared" si="0"/>
        <v>104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3"/>
    </row>
    <row r="157" spans="1:41" ht="13.5" customHeight="1">
      <c r="A157" s="81">
        <f t="shared" si="0"/>
        <v>105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3"/>
    </row>
    <row r="158" spans="1:41" ht="13.5" customHeight="1">
      <c r="A158" s="81">
        <f t="shared" si="0"/>
        <v>106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3"/>
    </row>
    <row r="159" spans="1:41" ht="13.5" customHeight="1">
      <c r="A159" s="81">
        <f t="shared" si="0"/>
        <v>107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3"/>
    </row>
    <row r="160" spans="1:41" ht="13.5" customHeight="1">
      <c r="A160" s="81">
        <f t="shared" si="0"/>
        <v>108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3"/>
    </row>
    <row r="161" spans="1:41" ht="13.5" customHeight="1">
      <c r="A161" s="81">
        <f t="shared" si="0"/>
        <v>109</v>
      </c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3"/>
    </row>
    <row r="162" spans="1:41" ht="13.5" customHeight="1">
      <c r="A162" s="81">
        <f t="shared" si="0"/>
        <v>110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3"/>
    </row>
    <row r="163" spans="1:41" ht="13.5" customHeight="1">
      <c r="A163" s="81">
        <f t="shared" si="0"/>
        <v>111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3"/>
    </row>
    <row r="164" spans="1:41" ht="13.5" customHeight="1">
      <c r="A164" s="81">
        <f t="shared" si="0"/>
        <v>112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3"/>
    </row>
    <row r="165" spans="1:41" ht="13.5" customHeight="1">
      <c r="A165" s="81">
        <f t="shared" si="0"/>
        <v>113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3"/>
    </row>
    <row r="166" spans="1:41" ht="13.5" customHeight="1">
      <c r="A166" s="81">
        <f t="shared" si="0"/>
        <v>114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3"/>
    </row>
    <row r="167" spans="1:41" ht="13.5" customHeight="1">
      <c r="A167" s="81">
        <f t="shared" si="0"/>
        <v>115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3"/>
    </row>
    <row r="168" spans="1:41" ht="13.5" customHeight="1">
      <c r="A168" s="81">
        <f t="shared" si="0"/>
        <v>116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3"/>
    </row>
    <row r="169" spans="1:41" ht="13.5" customHeight="1">
      <c r="A169" s="81">
        <f t="shared" si="0"/>
        <v>117</v>
      </c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3"/>
    </row>
    <row r="170" spans="1:41" ht="13.5" customHeight="1">
      <c r="A170" s="81">
        <f t="shared" si="0"/>
        <v>118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3"/>
    </row>
    <row r="171" spans="1:41" ht="13.5" customHeight="1">
      <c r="A171" s="81">
        <f t="shared" si="0"/>
        <v>119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3"/>
    </row>
    <row r="172" spans="1:41" ht="13.5" customHeight="1">
      <c r="A172" s="81">
        <f t="shared" si="0"/>
        <v>120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3"/>
    </row>
    <row r="173" spans="1:41" ht="13.5" customHeight="1">
      <c r="A173" s="81">
        <f t="shared" si="0"/>
        <v>121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3"/>
    </row>
    <row r="174" spans="1:41" ht="13.5" customHeight="1">
      <c r="A174" s="81">
        <f t="shared" si="0"/>
        <v>122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3"/>
    </row>
    <row r="175" spans="1:41" ht="13.5" customHeight="1">
      <c r="A175" s="81">
        <f t="shared" si="0"/>
        <v>123</v>
      </c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3"/>
    </row>
    <row r="176" spans="1:41" ht="13.5" customHeight="1">
      <c r="A176" s="81">
        <f t="shared" si="0"/>
        <v>124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3"/>
    </row>
    <row r="177" spans="1:41" ht="13.5" customHeight="1">
      <c r="A177" s="81">
        <f t="shared" si="0"/>
        <v>125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3"/>
    </row>
    <row r="178" spans="1:41" ht="13.5" customHeight="1">
      <c r="A178" s="81">
        <f t="shared" si="0"/>
        <v>126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3"/>
    </row>
    <row r="179" spans="1:41" ht="13.5" customHeight="1">
      <c r="A179" s="81">
        <f t="shared" si="0"/>
        <v>127</v>
      </c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3"/>
    </row>
    <row r="180" spans="1:41" ht="13.5" customHeight="1">
      <c r="A180" s="81">
        <f t="shared" si="0"/>
        <v>128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3"/>
    </row>
    <row r="181" spans="1:41" ht="13.5" customHeight="1">
      <c r="A181" s="81">
        <f t="shared" si="0"/>
        <v>129</v>
      </c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3"/>
    </row>
    <row r="182" spans="1:41" ht="13.5" customHeight="1">
      <c r="A182" s="81">
        <f t="shared" si="0"/>
        <v>130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3"/>
    </row>
    <row r="183" spans="1:41" ht="13.5" customHeight="1">
      <c r="A183" s="81">
        <f t="shared" si="0"/>
        <v>131</v>
      </c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3"/>
    </row>
    <row r="184" spans="1:41" ht="13.5" customHeight="1">
      <c r="A184" s="81">
        <f t="shared" si="0"/>
        <v>132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3"/>
    </row>
    <row r="185" spans="1:41" ht="13.5" customHeight="1">
      <c r="A185" s="81">
        <f t="shared" si="0"/>
        <v>133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3"/>
    </row>
    <row r="186" spans="1:41" ht="13.5" customHeight="1">
      <c r="A186" s="81">
        <f t="shared" si="0"/>
        <v>134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3"/>
    </row>
    <row r="187" spans="1:41" ht="13.5" customHeight="1">
      <c r="A187" s="81">
        <f t="shared" si="0"/>
        <v>135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3"/>
    </row>
    <row r="188" spans="1:41" ht="13.5" customHeight="1">
      <c r="A188" s="81">
        <f t="shared" si="0"/>
        <v>136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3"/>
    </row>
    <row r="189" spans="1:41" ht="13.5" customHeight="1">
      <c r="A189" s="81">
        <f t="shared" si="0"/>
        <v>137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3"/>
    </row>
    <row r="190" spans="1:41" ht="13.5" customHeight="1">
      <c r="A190" s="81">
        <f t="shared" si="0"/>
        <v>138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3"/>
    </row>
    <row r="191" spans="1:41" ht="13.5" customHeight="1">
      <c r="A191" s="81">
        <f t="shared" si="0"/>
        <v>139</v>
      </c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3"/>
    </row>
    <row r="192" spans="1:41" ht="13.5" customHeight="1">
      <c r="A192" s="81">
        <f t="shared" si="0"/>
        <v>140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3"/>
    </row>
    <row r="193" spans="1:41" ht="13.5" customHeight="1">
      <c r="A193" s="81">
        <f t="shared" si="0"/>
        <v>141</v>
      </c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3"/>
    </row>
    <row r="194" spans="1:41" ht="13.5" customHeight="1">
      <c r="A194" s="81">
        <f t="shared" si="0"/>
        <v>142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3"/>
    </row>
    <row r="195" spans="1:41" ht="13.5" customHeight="1">
      <c r="A195" s="81">
        <f t="shared" si="0"/>
        <v>143</v>
      </c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3"/>
    </row>
    <row r="196" spans="1:41" ht="13.5" customHeight="1">
      <c r="A196" s="81">
        <f t="shared" si="0"/>
        <v>144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3"/>
    </row>
    <row r="197" spans="1:41" ht="13.5" customHeight="1">
      <c r="A197" s="81">
        <f t="shared" si="0"/>
        <v>145</v>
      </c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3"/>
    </row>
    <row r="198" spans="1:41" ht="13.5" customHeight="1">
      <c r="A198" s="81">
        <f t="shared" si="0"/>
        <v>146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3"/>
    </row>
    <row r="199" spans="1:41" ht="13.5" customHeight="1">
      <c r="A199" s="81">
        <f t="shared" si="0"/>
        <v>147</v>
      </c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3"/>
    </row>
    <row r="200" spans="1:41" ht="13.5" customHeight="1">
      <c r="A200" s="81">
        <f t="shared" si="0"/>
        <v>148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3"/>
    </row>
    <row r="201" spans="1:41" ht="13.5" customHeight="1">
      <c r="A201" s="81">
        <f t="shared" si="0"/>
        <v>149</v>
      </c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3"/>
    </row>
    <row r="202" spans="1:41" ht="13.5" customHeight="1">
      <c r="A202" s="81">
        <f t="shared" si="0"/>
        <v>150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3"/>
    </row>
    <row r="203" spans="1:41" ht="13.5" customHeight="1">
      <c r="A203" s="81">
        <f t="shared" si="0"/>
        <v>151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3"/>
    </row>
    <row r="204" spans="1:41" ht="13.5" customHeight="1">
      <c r="A204" s="81">
        <f t="shared" si="0"/>
        <v>152</v>
      </c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3"/>
    </row>
    <row r="205" spans="1:41" ht="13.5" customHeight="1">
      <c r="A205" s="81">
        <f t="shared" si="0"/>
        <v>153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3"/>
    </row>
    <row r="206" spans="1:41" ht="13.5" customHeight="1">
      <c r="A206" s="81">
        <f t="shared" si="0"/>
        <v>154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3"/>
    </row>
    <row r="207" spans="1:41" ht="13.5" customHeight="1">
      <c r="A207" s="81">
        <f t="shared" si="0"/>
        <v>155</v>
      </c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3"/>
    </row>
    <row r="208" spans="1:41" ht="13.5" customHeight="1">
      <c r="A208" s="81">
        <f t="shared" si="0"/>
        <v>156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3"/>
    </row>
    <row r="209" spans="1:41" ht="13.5" customHeight="1">
      <c r="A209" s="81">
        <f t="shared" si="0"/>
        <v>157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3"/>
    </row>
    <row r="210" spans="1:41" ht="13.5" customHeight="1">
      <c r="A210" s="81">
        <f t="shared" si="0"/>
        <v>158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3"/>
    </row>
    <row r="211" spans="1:41" ht="13.5" customHeight="1">
      <c r="A211" s="81">
        <f t="shared" si="0"/>
        <v>159</v>
      </c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3"/>
    </row>
    <row r="212" spans="1:41" ht="13.5" customHeight="1">
      <c r="A212" s="81">
        <f t="shared" si="0"/>
        <v>160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3"/>
    </row>
    <row r="213" spans="1:41" ht="13.5" customHeight="1">
      <c r="A213" s="81">
        <f t="shared" si="0"/>
        <v>161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3"/>
    </row>
    <row r="214" spans="1:41" ht="13.5" customHeight="1">
      <c r="A214" s="81">
        <f t="shared" si="0"/>
        <v>162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3"/>
    </row>
    <row r="215" spans="1:41" ht="13.5" customHeight="1">
      <c r="A215" s="81">
        <f t="shared" si="0"/>
        <v>163</v>
      </c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3"/>
    </row>
    <row r="216" spans="1:41" ht="13.5" customHeight="1">
      <c r="A216" s="81">
        <f t="shared" si="0"/>
        <v>164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3"/>
    </row>
    <row r="217" spans="1:41" ht="13.5" customHeight="1">
      <c r="A217" s="81">
        <f t="shared" si="0"/>
        <v>165</v>
      </c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3"/>
    </row>
    <row r="218" spans="1:41" ht="13.5" customHeight="1">
      <c r="A218" s="81">
        <f t="shared" si="0"/>
        <v>166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3"/>
    </row>
    <row r="219" spans="1:41" ht="13.5" customHeight="1">
      <c r="A219" s="81">
        <f t="shared" si="0"/>
        <v>167</v>
      </c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3"/>
    </row>
    <row r="220" spans="1:41" ht="13.5" customHeight="1">
      <c r="A220" s="81">
        <f t="shared" si="0"/>
        <v>168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3"/>
    </row>
    <row r="221" spans="1:41" ht="13.5" customHeight="1">
      <c r="A221" s="81">
        <f t="shared" si="0"/>
        <v>169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3"/>
    </row>
    <row r="222" spans="1:41" ht="13.5" customHeight="1">
      <c r="A222" s="81">
        <f t="shared" si="0"/>
        <v>170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3"/>
    </row>
    <row r="223" spans="1:41" ht="13.5" customHeight="1">
      <c r="A223" s="81">
        <f t="shared" si="0"/>
        <v>171</v>
      </c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3"/>
    </row>
    <row r="224" spans="1:41" ht="13.5" customHeight="1">
      <c r="A224" s="81">
        <f t="shared" si="0"/>
        <v>172</v>
      </c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3"/>
    </row>
    <row r="225" spans="1:41" ht="13.5" customHeight="1">
      <c r="A225" s="81">
        <f t="shared" si="0"/>
        <v>173</v>
      </c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83"/>
    </row>
    <row r="226" spans="1:41" ht="13.5" customHeight="1">
      <c r="A226" s="81">
        <f t="shared" si="0"/>
        <v>174</v>
      </c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3"/>
    </row>
    <row r="227" spans="1:41" ht="13.5" customHeight="1">
      <c r="A227" s="81">
        <f t="shared" si="0"/>
        <v>175</v>
      </c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3"/>
    </row>
    <row r="228" spans="1:41" ht="13.5" customHeight="1">
      <c r="A228" s="81">
        <f t="shared" si="0"/>
        <v>176</v>
      </c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3"/>
    </row>
    <row r="229" spans="1:41" ht="13.5" customHeight="1">
      <c r="A229" s="81">
        <f t="shared" si="0"/>
        <v>177</v>
      </c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3"/>
    </row>
    <row r="230" spans="1:41" ht="13.5" customHeight="1">
      <c r="A230" s="81">
        <f t="shared" si="0"/>
        <v>178</v>
      </c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3"/>
    </row>
    <row r="231" spans="1:41" ht="13.5" customHeight="1">
      <c r="A231" s="81">
        <f t="shared" si="0"/>
        <v>179</v>
      </c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3"/>
    </row>
    <row r="232" spans="1:41" ht="13.5" customHeight="1">
      <c r="A232" s="81">
        <f t="shared" si="0"/>
        <v>180</v>
      </c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3"/>
    </row>
    <row r="233" spans="1:41" ht="13.5" customHeight="1">
      <c r="A233" s="81">
        <f t="shared" si="0"/>
        <v>181</v>
      </c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3"/>
    </row>
    <row r="234" spans="1:41" ht="13.5" customHeight="1">
      <c r="A234" s="81">
        <f t="shared" si="0"/>
        <v>182</v>
      </c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3"/>
    </row>
    <row r="235" spans="1:41" ht="13.5" customHeight="1">
      <c r="A235" s="81">
        <f t="shared" si="0"/>
        <v>183</v>
      </c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3"/>
    </row>
    <row r="236" spans="1:41" ht="13.5" customHeight="1">
      <c r="A236" s="81">
        <f t="shared" si="0"/>
        <v>184</v>
      </c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3"/>
    </row>
    <row r="237" spans="1:41" ht="13.5" customHeight="1">
      <c r="A237" s="81">
        <f t="shared" si="0"/>
        <v>185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3"/>
    </row>
    <row r="238" spans="1:41" ht="13.5" customHeight="1">
      <c r="A238" s="81">
        <f t="shared" si="0"/>
        <v>186</v>
      </c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3"/>
    </row>
    <row r="239" spans="1:41" ht="13.5" customHeight="1">
      <c r="A239" s="81">
        <f t="shared" si="0"/>
        <v>187</v>
      </c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3"/>
    </row>
    <row r="240" spans="1:41" ht="13.5" customHeight="1">
      <c r="A240" s="81">
        <f t="shared" si="0"/>
        <v>188</v>
      </c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3"/>
    </row>
    <row r="241" spans="1:41" ht="13.5" customHeight="1">
      <c r="A241" s="81">
        <f t="shared" si="0"/>
        <v>189</v>
      </c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3"/>
    </row>
    <row r="242" spans="1:41" ht="13.5" customHeight="1">
      <c r="A242" s="81">
        <f t="shared" si="0"/>
        <v>190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3"/>
    </row>
    <row r="243" spans="1:41" ht="13.5" customHeight="1">
      <c r="A243" s="81">
        <f t="shared" si="0"/>
        <v>191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3"/>
    </row>
    <row r="244" spans="1:41" ht="13.5" customHeight="1">
      <c r="A244" s="81">
        <f t="shared" si="0"/>
        <v>192</v>
      </c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3"/>
    </row>
    <row r="245" spans="1:41" ht="13.5" customHeight="1">
      <c r="A245" s="81">
        <f t="shared" si="0"/>
        <v>193</v>
      </c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3"/>
    </row>
    <row r="246" spans="1:41" ht="13.5" customHeight="1">
      <c r="A246" s="81">
        <f t="shared" si="0"/>
        <v>194</v>
      </c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3"/>
    </row>
    <row r="247" spans="1:41" ht="13.5" customHeight="1">
      <c r="A247" s="81">
        <f t="shared" si="0"/>
        <v>195</v>
      </c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3"/>
    </row>
    <row r="248" spans="1:41" ht="13.5" customHeight="1">
      <c r="A248" s="81">
        <f t="shared" si="0"/>
        <v>196</v>
      </c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3"/>
    </row>
    <row r="249" spans="1:41" ht="13.5" customHeight="1">
      <c r="A249" s="81">
        <f t="shared" si="0"/>
        <v>197</v>
      </c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3"/>
    </row>
    <row r="250" spans="1:41" ht="13.5" customHeight="1">
      <c r="A250" s="81">
        <f t="shared" si="0"/>
        <v>198</v>
      </c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3"/>
    </row>
    <row r="251" spans="1:41" ht="13.5" customHeight="1">
      <c r="A251" s="81">
        <f t="shared" si="0"/>
        <v>199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3"/>
    </row>
    <row r="252" spans="1:41" ht="13.5" customHeight="1">
      <c r="A252" s="81">
        <f t="shared" si="0"/>
        <v>200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3"/>
    </row>
    <row r="253" spans="1:41" ht="13.5" customHeight="1">
      <c r="A253" s="81">
        <f t="shared" si="0"/>
        <v>201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3"/>
    </row>
    <row r="254" spans="1:41" ht="13.5" customHeight="1">
      <c r="A254" s="81">
        <f t="shared" si="0"/>
        <v>202</v>
      </c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3"/>
    </row>
    <row r="255" spans="1:41" ht="13.5" customHeight="1">
      <c r="A255" s="81">
        <f t="shared" si="0"/>
        <v>203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3"/>
    </row>
    <row r="256" spans="1:41" ht="13.5" customHeight="1">
      <c r="A256" s="81">
        <f t="shared" si="0"/>
        <v>204</v>
      </c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3"/>
    </row>
    <row r="257" spans="1:41" ht="13.5" customHeight="1">
      <c r="A257" s="81">
        <f t="shared" si="0"/>
        <v>205</v>
      </c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3"/>
    </row>
    <row r="258" spans="1:41" ht="13.5" customHeight="1">
      <c r="A258" s="81">
        <f t="shared" si="0"/>
        <v>206</v>
      </c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3"/>
    </row>
    <row r="259" spans="1:41" ht="13.5" customHeight="1">
      <c r="A259" s="81">
        <f t="shared" si="0"/>
        <v>207</v>
      </c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3"/>
    </row>
    <row r="260" spans="1:41" ht="13.5" customHeight="1">
      <c r="A260" s="81">
        <f t="shared" si="0"/>
        <v>208</v>
      </c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3"/>
    </row>
    <row r="261" spans="1:41" ht="13.5" customHeight="1">
      <c r="A261" s="81">
        <f t="shared" si="0"/>
        <v>209</v>
      </c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3"/>
    </row>
    <row r="262" spans="1:41" ht="13.5" customHeight="1">
      <c r="A262" s="81">
        <f t="shared" si="0"/>
        <v>210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3"/>
    </row>
    <row r="263" spans="1:41" ht="13.5" customHeight="1">
      <c r="A263" s="81">
        <f t="shared" si="0"/>
        <v>211</v>
      </c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3"/>
    </row>
    <row r="264" spans="1:41" ht="13.5" customHeight="1">
      <c r="A264" s="81">
        <f t="shared" si="0"/>
        <v>212</v>
      </c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3"/>
    </row>
    <row r="265" spans="1:41" ht="13.5" customHeight="1">
      <c r="A265" s="81">
        <f t="shared" si="0"/>
        <v>213</v>
      </c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3"/>
    </row>
    <row r="266" spans="1:41" ht="13.5" customHeight="1">
      <c r="A266" s="81">
        <f t="shared" si="0"/>
        <v>214</v>
      </c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3"/>
    </row>
    <row r="267" spans="1:41" ht="13.5" customHeight="1">
      <c r="A267" s="81">
        <f t="shared" si="0"/>
        <v>215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3"/>
    </row>
    <row r="268" spans="1:41" ht="13.5" customHeight="1">
      <c r="A268" s="81">
        <f t="shared" si="0"/>
        <v>216</v>
      </c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3"/>
    </row>
    <row r="269" spans="1:41" ht="13.5" customHeight="1">
      <c r="A269" s="81">
        <f t="shared" si="0"/>
        <v>217</v>
      </c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3"/>
    </row>
    <row r="270" spans="1:41" ht="13.5" customHeight="1">
      <c r="A270" s="81">
        <f t="shared" si="0"/>
        <v>218</v>
      </c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3"/>
    </row>
    <row r="271" spans="1:41" ht="13.5" customHeight="1">
      <c r="A271" s="81">
        <f t="shared" si="0"/>
        <v>219</v>
      </c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3"/>
    </row>
    <row r="272" spans="1:41" ht="13.5" customHeight="1">
      <c r="A272" s="81">
        <f t="shared" si="0"/>
        <v>220</v>
      </c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3"/>
    </row>
    <row r="273" spans="1:41" ht="13.5" customHeight="1">
      <c r="A273" s="81">
        <f t="shared" si="0"/>
        <v>221</v>
      </c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3"/>
    </row>
    <row r="274" spans="1:41" ht="13.5" customHeight="1">
      <c r="A274" s="81">
        <f t="shared" si="0"/>
        <v>222</v>
      </c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3"/>
    </row>
    <row r="275" spans="1:41" ht="13.5" customHeight="1">
      <c r="A275" s="81">
        <f t="shared" si="0"/>
        <v>223</v>
      </c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3"/>
    </row>
    <row r="276" spans="1:41" ht="13.5" customHeight="1">
      <c r="A276" s="81">
        <f t="shared" si="0"/>
        <v>224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3"/>
    </row>
    <row r="277" spans="1:41" ht="13.5" customHeight="1">
      <c r="A277" s="81">
        <f t="shared" si="0"/>
        <v>225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3"/>
    </row>
    <row r="278" spans="1:41" ht="13.5" customHeight="1">
      <c r="A278" s="81">
        <f t="shared" si="0"/>
        <v>226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3"/>
    </row>
    <row r="279" spans="1:41" ht="13.5" customHeight="1">
      <c r="A279" s="81">
        <f t="shared" si="0"/>
        <v>227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3"/>
    </row>
    <row r="280" spans="1:41" ht="13.5" customHeight="1">
      <c r="A280" s="81">
        <f t="shared" si="0"/>
        <v>228</v>
      </c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3"/>
    </row>
    <row r="281" spans="1:41" ht="13.5" customHeight="1">
      <c r="A281" s="81">
        <f t="shared" si="0"/>
        <v>229</v>
      </c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3"/>
    </row>
    <row r="282" spans="1:41" ht="13.5" customHeight="1">
      <c r="A282" s="81">
        <f t="shared" si="0"/>
        <v>230</v>
      </c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3"/>
    </row>
    <row r="283" spans="1:41" ht="13.5" customHeight="1">
      <c r="A283" s="81">
        <f t="shared" si="0"/>
        <v>231</v>
      </c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3"/>
    </row>
    <row r="284" spans="1:41" ht="13.5" customHeight="1">
      <c r="A284" s="81">
        <f t="shared" si="0"/>
        <v>232</v>
      </c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3"/>
    </row>
    <row r="285" spans="1:41" ht="13.5" customHeight="1">
      <c r="A285" s="81">
        <f t="shared" si="0"/>
        <v>233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3"/>
    </row>
    <row r="286" spans="1:41" ht="13.5" customHeight="1">
      <c r="A286" s="81">
        <f t="shared" si="0"/>
        <v>234</v>
      </c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3"/>
    </row>
    <row r="287" spans="1:41" ht="13.5" customHeight="1">
      <c r="A287" s="81">
        <f t="shared" si="0"/>
        <v>235</v>
      </c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3"/>
    </row>
    <row r="288" spans="1:41" ht="13.5" customHeight="1">
      <c r="A288" s="81">
        <f t="shared" si="0"/>
        <v>236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3"/>
    </row>
    <row r="289" spans="1:41" ht="13.5" customHeight="1">
      <c r="A289" s="81">
        <f t="shared" si="0"/>
        <v>237</v>
      </c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3"/>
    </row>
    <row r="290" spans="1:41" ht="13.5" customHeight="1">
      <c r="A290" s="81">
        <f t="shared" si="0"/>
        <v>238</v>
      </c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3"/>
    </row>
    <row r="291" spans="1:41" ht="13.5" customHeight="1">
      <c r="A291" s="81">
        <f t="shared" si="0"/>
        <v>239</v>
      </c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3"/>
    </row>
    <row r="292" spans="1:41" ht="13.5" customHeight="1">
      <c r="A292" s="81">
        <f t="shared" si="0"/>
        <v>240</v>
      </c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3"/>
    </row>
    <row r="293" spans="1:41" ht="13.5" customHeight="1">
      <c r="A293" s="81">
        <f t="shared" si="0"/>
        <v>241</v>
      </c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3"/>
    </row>
    <row r="294" spans="1:41" ht="13.5" customHeight="1">
      <c r="A294" s="81">
        <f t="shared" si="0"/>
        <v>242</v>
      </c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3"/>
    </row>
    <row r="295" spans="1:41" ht="13.5" customHeight="1">
      <c r="A295" s="81">
        <f t="shared" si="0"/>
        <v>243</v>
      </c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3"/>
    </row>
    <row r="296" spans="1:41" ht="13.5" customHeight="1">
      <c r="A296" s="81">
        <f t="shared" si="0"/>
        <v>244</v>
      </c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3"/>
    </row>
    <row r="297" spans="1:41" ht="13.5" customHeight="1">
      <c r="A297" s="81">
        <f t="shared" si="0"/>
        <v>245</v>
      </c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3"/>
    </row>
    <row r="298" spans="1:41" ht="13.5" customHeight="1">
      <c r="A298" s="81">
        <f t="shared" si="0"/>
        <v>246</v>
      </c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3"/>
    </row>
    <row r="299" spans="1:41" ht="13.5" customHeight="1">
      <c r="A299" s="81">
        <f t="shared" si="0"/>
        <v>247</v>
      </c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3"/>
    </row>
    <row r="300" spans="1:41" ht="13.5" customHeight="1">
      <c r="A300" s="81">
        <f t="shared" si="0"/>
        <v>248</v>
      </c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3"/>
    </row>
    <row r="301" spans="1:41" ht="13.5" customHeight="1">
      <c r="A301" s="81">
        <f t="shared" si="0"/>
        <v>249</v>
      </c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3"/>
    </row>
    <row r="302" spans="1:41" ht="13.5" customHeight="1">
      <c r="A302" s="81">
        <f t="shared" si="0"/>
        <v>250</v>
      </c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3"/>
    </row>
    <row r="303" spans="1:41" ht="13.5" customHeight="1">
      <c r="A303" s="81">
        <f t="shared" si="0"/>
        <v>251</v>
      </c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3"/>
    </row>
    <row r="304" spans="1:41" ht="13.5" customHeight="1">
      <c r="A304" s="81">
        <f t="shared" si="0"/>
        <v>252</v>
      </c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3"/>
    </row>
    <row r="305" spans="1:41" ht="13.5" customHeight="1">
      <c r="A305" s="81">
        <f t="shared" si="0"/>
        <v>253</v>
      </c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3"/>
    </row>
    <row r="306" spans="1:41" ht="13.5" customHeight="1">
      <c r="A306" s="81">
        <f t="shared" si="0"/>
        <v>254</v>
      </c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3"/>
    </row>
    <row r="307" spans="1:41" ht="13.5" customHeight="1">
      <c r="A307" s="81">
        <f t="shared" si="0"/>
        <v>255</v>
      </c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3"/>
    </row>
    <row r="308" spans="1:41" ht="13.5" customHeight="1">
      <c r="A308" s="81">
        <f t="shared" si="0"/>
        <v>256</v>
      </c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3"/>
    </row>
    <row r="309" spans="1:41" ht="13.5" customHeight="1">
      <c r="A309" s="81">
        <f t="shared" ref="A309:A352" si="1">A308+1</f>
        <v>257</v>
      </c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3"/>
    </row>
    <row r="310" spans="1:41" ht="13.5" customHeight="1">
      <c r="A310" s="81">
        <f t="shared" si="1"/>
        <v>258</v>
      </c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3"/>
    </row>
    <row r="311" spans="1:41" ht="13.5" customHeight="1">
      <c r="A311" s="81">
        <f t="shared" si="1"/>
        <v>259</v>
      </c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3"/>
    </row>
    <row r="312" spans="1:41" ht="13.5" customHeight="1">
      <c r="A312" s="81">
        <f t="shared" si="1"/>
        <v>260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3"/>
    </row>
    <row r="313" spans="1:41" ht="13.5" customHeight="1">
      <c r="A313" s="81">
        <f t="shared" si="1"/>
        <v>261</v>
      </c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3"/>
    </row>
    <row r="314" spans="1:41" ht="13.5" customHeight="1">
      <c r="A314" s="81">
        <f t="shared" si="1"/>
        <v>262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3"/>
    </row>
    <row r="315" spans="1:41" ht="13.5" customHeight="1">
      <c r="A315" s="81">
        <f t="shared" si="1"/>
        <v>263</v>
      </c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3"/>
    </row>
    <row r="316" spans="1:41" ht="13.5" customHeight="1">
      <c r="A316" s="81">
        <f t="shared" si="1"/>
        <v>264</v>
      </c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3"/>
    </row>
    <row r="317" spans="1:41" ht="13.5" customHeight="1">
      <c r="A317" s="81">
        <f t="shared" si="1"/>
        <v>265</v>
      </c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3"/>
    </row>
    <row r="318" spans="1:41" ht="13.5" customHeight="1">
      <c r="A318" s="81">
        <f t="shared" si="1"/>
        <v>266</v>
      </c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3"/>
    </row>
    <row r="319" spans="1:41" ht="13.5" customHeight="1">
      <c r="A319" s="81">
        <f t="shared" si="1"/>
        <v>267</v>
      </c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3"/>
    </row>
    <row r="320" spans="1:41" ht="13.5" customHeight="1">
      <c r="A320" s="81">
        <f t="shared" si="1"/>
        <v>268</v>
      </c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3"/>
    </row>
    <row r="321" spans="1:41" ht="13.5" customHeight="1">
      <c r="A321" s="81">
        <f t="shared" si="1"/>
        <v>269</v>
      </c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3"/>
    </row>
    <row r="322" spans="1:41" ht="13.5" customHeight="1">
      <c r="A322" s="81">
        <f t="shared" si="1"/>
        <v>270</v>
      </c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3"/>
    </row>
    <row r="323" spans="1:41" ht="13.5" customHeight="1">
      <c r="A323" s="81">
        <f t="shared" si="1"/>
        <v>271</v>
      </c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3"/>
    </row>
    <row r="324" spans="1:41" ht="13.5" customHeight="1">
      <c r="A324" s="81">
        <f t="shared" si="1"/>
        <v>272</v>
      </c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3"/>
    </row>
    <row r="325" spans="1:41" ht="13.5" customHeight="1">
      <c r="A325" s="81">
        <f t="shared" si="1"/>
        <v>273</v>
      </c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3"/>
    </row>
    <row r="326" spans="1:41" ht="13.5" customHeight="1">
      <c r="A326" s="81">
        <f t="shared" si="1"/>
        <v>274</v>
      </c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3"/>
    </row>
    <row r="327" spans="1:41" ht="13.5" customHeight="1">
      <c r="A327" s="81">
        <f t="shared" si="1"/>
        <v>275</v>
      </c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3"/>
    </row>
    <row r="328" spans="1:41" ht="13.5" customHeight="1">
      <c r="A328" s="81">
        <f t="shared" si="1"/>
        <v>276</v>
      </c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3"/>
    </row>
    <row r="329" spans="1:41" ht="13.5" customHeight="1">
      <c r="A329" s="81">
        <f t="shared" si="1"/>
        <v>277</v>
      </c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3"/>
    </row>
    <row r="330" spans="1:41" ht="13.5" customHeight="1">
      <c r="A330" s="81">
        <f t="shared" si="1"/>
        <v>278</v>
      </c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3"/>
    </row>
    <row r="331" spans="1:41" ht="13.5" customHeight="1">
      <c r="A331" s="81">
        <f t="shared" si="1"/>
        <v>279</v>
      </c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3"/>
    </row>
    <row r="332" spans="1:41" ht="13.5" customHeight="1">
      <c r="A332" s="81">
        <f t="shared" si="1"/>
        <v>280</v>
      </c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3"/>
    </row>
    <row r="333" spans="1:41" ht="13.5" customHeight="1">
      <c r="A333" s="81">
        <f t="shared" si="1"/>
        <v>281</v>
      </c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3"/>
    </row>
    <row r="334" spans="1:41" ht="13.5" customHeight="1">
      <c r="A334" s="81">
        <f t="shared" si="1"/>
        <v>282</v>
      </c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3"/>
    </row>
    <row r="335" spans="1:41" ht="13.5" customHeight="1">
      <c r="A335" s="81">
        <f t="shared" si="1"/>
        <v>283</v>
      </c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3"/>
    </row>
    <row r="336" spans="1:41" ht="13.5" customHeight="1">
      <c r="A336" s="81">
        <f t="shared" si="1"/>
        <v>284</v>
      </c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3"/>
    </row>
    <row r="337" spans="1:41" ht="13.5" customHeight="1">
      <c r="A337" s="81">
        <f t="shared" si="1"/>
        <v>285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3"/>
    </row>
    <row r="338" spans="1:41" ht="13.5" customHeight="1">
      <c r="A338" s="81">
        <f t="shared" si="1"/>
        <v>286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3"/>
    </row>
    <row r="339" spans="1:41" ht="13.5" customHeight="1">
      <c r="A339" s="81">
        <f t="shared" si="1"/>
        <v>287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3"/>
    </row>
    <row r="340" spans="1:41" ht="13.5" customHeight="1">
      <c r="A340" s="81">
        <f t="shared" si="1"/>
        <v>288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3"/>
    </row>
    <row r="341" spans="1:41" ht="13.5" customHeight="1">
      <c r="A341" s="81">
        <f t="shared" si="1"/>
        <v>289</v>
      </c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3"/>
    </row>
    <row r="342" spans="1:41" ht="13.5" customHeight="1">
      <c r="A342" s="81">
        <f t="shared" si="1"/>
        <v>290</v>
      </c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3"/>
    </row>
    <row r="343" spans="1:41" ht="13.5" customHeight="1">
      <c r="A343" s="81">
        <f t="shared" si="1"/>
        <v>291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3"/>
    </row>
    <row r="344" spans="1:41" ht="13.5" customHeight="1">
      <c r="A344" s="81">
        <f t="shared" si="1"/>
        <v>292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3"/>
    </row>
    <row r="345" spans="1:41" ht="13.5" customHeight="1">
      <c r="A345" s="81">
        <f t="shared" si="1"/>
        <v>293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3"/>
    </row>
    <row r="346" spans="1:41" ht="13.5" customHeight="1">
      <c r="A346" s="81">
        <f t="shared" si="1"/>
        <v>294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3"/>
    </row>
    <row r="347" spans="1:41" ht="13.5" customHeight="1">
      <c r="A347" s="81">
        <f t="shared" si="1"/>
        <v>295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3"/>
    </row>
    <row r="348" spans="1:41" ht="13.5" customHeight="1">
      <c r="A348" s="81">
        <f t="shared" si="1"/>
        <v>296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3"/>
    </row>
    <row r="349" spans="1:41" ht="13.5" customHeight="1">
      <c r="A349" s="81">
        <f t="shared" si="1"/>
        <v>297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3"/>
    </row>
    <row r="350" spans="1:41" ht="13.5" customHeight="1">
      <c r="A350" s="81">
        <f t="shared" si="1"/>
        <v>298</v>
      </c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3"/>
    </row>
    <row r="351" spans="1:41" ht="13.5" customHeight="1">
      <c r="A351" s="81">
        <f t="shared" si="1"/>
        <v>299</v>
      </c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3"/>
    </row>
    <row r="352" spans="1:41" ht="13.5" customHeight="1">
      <c r="A352" s="81">
        <f t="shared" si="1"/>
        <v>300</v>
      </c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3"/>
    </row>
  </sheetData>
  <mergeCells count="5">
    <mergeCell ref="A1:B2"/>
    <mergeCell ref="A4:G4"/>
    <mergeCell ref="J4:Q4"/>
    <mergeCell ref="A5:G5"/>
    <mergeCell ref="J5:Q5"/>
  </mergeCells>
  <phoneticPr fontId="49"/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11</vt:i4>
      </vt:variant>
    </vt:vector>
  </HeadingPairs>
  <TitlesOfParts>
    <vt:vector size="15" baseType="lpstr">
      <vt:lpstr>入力</vt:lpstr>
      <vt:lpstr>申込書</vt:lpstr>
      <vt:lpstr>オーダー表（14名）</vt:lpstr>
      <vt:lpstr>データ※禁入力</vt:lpstr>
      <vt:lpstr>申込書!Print_Area</vt:lpstr>
      <vt:lpstr>入力!Print_Area</vt:lpstr>
      <vt:lpstr>'オーダー表（14名）'!カテゴリー</vt:lpstr>
      <vt:lpstr>申込書!カテゴリー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富澤　輝行</cp:lastModifiedBy>
  <cp:revision/>
  <cp:lastPrinted>2022-11-07T09:02:02Z</cp:lastPrinted>
  <dcterms:created xsi:type="dcterms:W3CDTF">2014-04-05T09:56:00Z</dcterms:created>
  <dcterms:modified xsi:type="dcterms:W3CDTF">2022-11-07T09:02:05Z</dcterms:modified>
  <cp:category/>
  <cp:contentStatus/>
</cp:coreProperties>
</file>