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taka\Desktop\"/>
    </mc:Choice>
  </mc:AlternateContent>
  <xr:revisionPtr revIDLastSave="0" documentId="13_ncr:1_{3A25D954-3580-47EF-A569-129E0B379905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<sst xmlns="http://schemas.openxmlformats.org/spreadsheetml/2006/main" count="280" uniqueCount="206">
  <si>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</si>
  <si>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</si>
  <si>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</si>
  <si>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</si>
  <si>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</si>
  <si>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</si>
  <si>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</si>
  <si>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</si>
  <si>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</si>
  <si>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</si>
  <si>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</si>
  <si>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</si>
  <si>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</si>
  <si>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</si>
  <si>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</si>
  <si>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</si>
  <si>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</si>
  <si>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</si>
  <si>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</si>
  <si>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</si>
  <si>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</si>
  <si>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</si>
  <si>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</si>
  <si>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</si>
  <si>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</si>
  <si>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</si>
  <si>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</si>
  <si>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</si>
  <si>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</si>
  <si>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</si>
  <si>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</si>
  <si>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</si>
  <si>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</si>
  <si>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</si>
  <si>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</si>
  <si>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</si>
  <si>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</si>
  <si>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</si>
  <si>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</si>
  <si>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</si>
  <si>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</si>
  <si>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</si>
  <si>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</si>
  <si>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</si>
  <si>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</si>
  <si>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</si>
  <si>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</si>
  <si>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</si>
  <si>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</si>
  <si>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</si>
  <si>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</si>
  <si>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</si>
  <si>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</si>
  <si>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</si>
  <si>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</si>
  <si>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</si>
  <si>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</si>
  <si>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</si>
  <si>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</si>
  <si>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</si>
  <si>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</si>
  <si>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</si>
  <si>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</si>
  <si>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</si>
  <si>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</si>
  <si>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</si>
  <si>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</si>
  <si>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</si>
  <si>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</si>
  <si>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</si>
  <si>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</si>
  <si>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</si>
  <si>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</si>
  <si>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</si>
  <si>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</si>
  <si>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</si>
  <si>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</si>
  <si>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</si>
  <si>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</si>
  <si>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</si>
  <si>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</si>
  <si>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</si>
  <si>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</si>
  <si>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</si>
  <si>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</si>
  <si>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</si>
  <si>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</si>
  <si>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</si>
  <si>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</si>
  <si>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</si>
  <si>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</si>
  <si>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</si>
  <si>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</si>
  <si>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</si>
  <si>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</si>
  <si>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</si>
  <si>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</si>
  <si>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</si>
  <si>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</si>
  <si>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</si>
  <si>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</si>
  <si>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</si>
  <si>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</si>
  <si>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</si>
  <si>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</si>
  <si>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</si>
  <si>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</si>
  <si>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</si>
  <si>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</si>
  <si>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</si>
  <si>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</si>
  <si>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</si>
  <si>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</si>
  <si>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</si>
  <si>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</si>
  <si>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</si>
  <si>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</si>
  <si>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</si>
  <si>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</si>
  <si>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</si>
  <si>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</si>
  <si>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</si>
  <si>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</si>
  <si>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</si>
  <si>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</si>
  <si>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</si>
  <si>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</si>
  <si>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</si>
  <si>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</si>
  <si>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</si>
  <si>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</si>
  <si>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</si>
  <si>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鋸南ウェーブ</t>
    <rPh sb="0" eb="2">
      <t>キョナン</t>
    </rPh>
    <phoneticPr fontId="2"/>
  </si>
  <si>
    <t>安房郡</t>
    <rPh sb="0" eb="3">
      <t>アワグン</t>
    </rPh>
    <phoneticPr fontId="2"/>
  </si>
  <si>
    <t>内房線</t>
    <rPh sb="0" eb="2">
      <t>ウチボウ</t>
    </rPh>
    <rPh sb="2" eb="3">
      <t>セン</t>
    </rPh>
    <phoneticPr fontId="2"/>
  </si>
  <si>
    <t>安房勝山</t>
    <rPh sb="0" eb="2">
      <t>アワ</t>
    </rPh>
    <rPh sb="2" eb="4">
      <t>カツヤマ</t>
    </rPh>
    <phoneticPr fontId="2"/>
  </si>
  <si>
    <t>高名</t>
    <rPh sb="0" eb="2">
      <t>タカナ</t>
    </rPh>
    <phoneticPr fontId="2"/>
  </si>
  <si>
    <t>晴久</t>
    <rPh sb="0" eb="2">
      <t>ハルヒサ</t>
    </rPh>
    <phoneticPr fontId="2"/>
  </si>
  <si>
    <t>299</t>
    <phoneticPr fontId="2"/>
  </si>
  <si>
    <t>2115</t>
    <phoneticPr fontId="2"/>
  </si>
  <si>
    <t>090</t>
    <phoneticPr fontId="2"/>
  </si>
  <si>
    <t>2334</t>
    <phoneticPr fontId="2"/>
  </si>
  <si>
    <t>2495</t>
    <phoneticPr fontId="2"/>
  </si>
  <si>
    <t>安房郡鋸南町下佐久間２４２６－３</t>
    <rPh sb="0" eb="3">
      <t>アワグン</t>
    </rPh>
    <rPh sb="3" eb="6">
      <t>キョナンマチ</t>
    </rPh>
    <rPh sb="6" eb="7">
      <t>シモ</t>
    </rPh>
    <rPh sb="7" eb="10">
      <t>サクマ</t>
    </rPh>
    <phoneticPr fontId="2"/>
  </si>
  <si>
    <t>三堀</t>
    <rPh sb="0" eb="2">
      <t>ミツホリ</t>
    </rPh>
    <phoneticPr fontId="2"/>
  </si>
  <si>
    <t>隆男</t>
    <rPh sb="0" eb="2">
      <t>タカオ</t>
    </rPh>
    <phoneticPr fontId="2"/>
  </si>
  <si>
    <t>金木</t>
    <rPh sb="0" eb="2">
      <t>カネキ</t>
    </rPh>
    <phoneticPr fontId="2"/>
  </si>
  <si>
    <t>勇</t>
    <rPh sb="0" eb="1">
      <t>イサム</t>
    </rPh>
    <phoneticPr fontId="2"/>
  </si>
  <si>
    <t>安房郡鋸南町下佐久間６９０</t>
    <rPh sb="0" eb="3">
      <t>アワグン</t>
    </rPh>
    <rPh sb="3" eb="6">
      <t>キョナンマチ</t>
    </rPh>
    <rPh sb="6" eb="7">
      <t>シモ</t>
    </rPh>
    <rPh sb="7" eb="10">
      <t>サクマ</t>
    </rPh>
    <phoneticPr fontId="2"/>
  </si>
  <si>
    <t>千葉市中央区浜野町１２２８－６</t>
    <rPh sb="0" eb="3">
      <t>チバシ</t>
    </rPh>
    <rPh sb="3" eb="5">
      <t>チュウオウ</t>
    </rPh>
    <rPh sb="5" eb="6">
      <t>ク</t>
    </rPh>
    <rPh sb="6" eb="9">
      <t>ハマノチョウ</t>
    </rPh>
    <phoneticPr fontId="2"/>
  </si>
  <si>
    <t>260</t>
    <phoneticPr fontId="2"/>
  </si>
  <si>
    <t>0824</t>
    <phoneticPr fontId="2"/>
  </si>
  <si>
    <t>タカナ</t>
    <phoneticPr fontId="2"/>
  </si>
  <si>
    <t>ハルヒサ</t>
    <phoneticPr fontId="2"/>
  </si>
  <si>
    <t>ミホリ</t>
    <phoneticPr fontId="2"/>
  </si>
  <si>
    <t>タカオ</t>
    <phoneticPr fontId="2"/>
  </si>
  <si>
    <t>カネキ</t>
    <phoneticPr fontId="2"/>
  </si>
  <si>
    <t>イサム</t>
    <phoneticPr fontId="2"/>
  </si>
  <si>
    <t>鋸南町立鋸南小学校</t>
    <rPh sb="0" eb="2">
      <t>キョナン</t>
    </rPh>
    <rPh sb="2" eb="4">
      <t>チョウリツ</t>
    </rPh>
    <rPh sb="4" eb="6">
      <t>キョナン</t>
    </rPh>
    <rPh sb="6" eb="9">
      <t>ショウガッコウ</t>
    </rPh>
    <phoneticPr fontId="2"/>
  </si>
  <si>
    <t>タムラ</t>
    <phoneticPr fontId="2"/>
  </si>
  <si>
    <t>マヒロ</t>
    <phoneticPr fontId="2"/>
  </si>
  <si>
    <t>田村</t>
    <rPh sb="0" eb="2">
      <t>タムラ</t>
    </rPh>
    <phoneticPr fontId="2"/>
  </si>
  <si>
    <t>真大</t>
    <rPh sb="0" eb="2">
      <t>マヒロ</t>
    </rPh>
    <phoneticPr fontId="2"/>
  </si>
  <si>
    <t>網代</t>
    <rPh sb="0" eb="2">
      <t>アジロ</t>
    </rPh>
    <phoneticPr fontId="2"/>
  </si>
  <si>
    <t>アジロ</t>
    <phoneticPr fontId="2"/>
  </si>
  <si>
    <t>エイタ</t>
    <phoneticPr fontId="2"/>
  </si>
  <si>
    <t>瑛太</t>
    <rPh sb="0" eb="2">
      <t>エイタ</t>
    </rPh>
    <phoneticPr fontId="2"/>
  </si>
  <si>
    <t>ニシザキ</t>
    <phoneticPr fontId="2"/>
  </si>
  <si>
    <t>ココネ</t>
    <phoneticPr fontId="2"/>
  </si>
  <si>
    <t>西﨑</t>
    <rPh sb="0" eb="2">
      <t>ニシザキ</t>
    </rPh>
    <phoneticPr fontId="2"/>
  </si>
  <si>
    <t>デグチ</t>
    <phoneticPr fontId="2"/>
  </si>
  <si>
    <t>シュンヤ</t>
    <phoneticPr fontId="2"/>
  </si>
  <si>
    <t>出口</t>
    <rPh sb="0" eb="2">
      <t>デグチ</t>
    </rPh>
    <phoneticPr fontId="2"/>
  </si>
  <si>
    <t>マキタ</t>
    <phoneticPr fontId="2"/>
  </si>
  <si>
    <t>マナト</t>
    <phoneticPr fontId="2"/>
  </si>
  <si>
    <t>蒔田</t>
    <rPh sb="0" eb="2">
      <t>マキタ</t>
    </rPh>
    <phoneticPr fontId="2"/>
  </si>
  <si>
    <t>夏澄</t>
    <rPh sb="0" eb="1">
      <t>ナツ</t>
    </rPh>
    <rPh sb="1" eb="2">
      <t>ス</t>
    </rPh>
    <phoneticPr fontId="2"/>
  </si>
  <si>
    <t>フクサカ</t>
    <phoneticPr fontId="2"/>
  </si>
  <si>
    <t>ヒヨリ</t>
    <phoneticPr fontId="2"/>
  </si>
  <si>
    <t>福坂</t>
    <rPh sb="0" eb="2">
      <t>フクサカ</t>
    </rPh>
    <phoneticPr fontId="2"/>
  </si>
  <si>
    <t>媛愛</t>
    <rPh sb="0" eb="1">
      <t>ヒメ</t>
    </rPh>
    <rPh sb="1" eb="2">
      <t>アイ</t>
    </rPh>
    <phoneticPr fontId="2"/>
  </si>
  <si>
    <t>キョナンウェーブ</t>
    <phoneticPr fontId="2"/>
  </si>
  <si>
    <t>コウタ</t>
    <phoneticPr fontId="2"/>
  </si>
  <si>
    <t>マツダ</t>
    <phoneticPr fontId="2"/>
  </si>
  <si>
    <t>イシイ</t>
    <phoneticPr fontId="2"/>
  </si>
  <si>
    <t>ミイロ</t>
    <phoneticPr fontId="2"/>
  </si>
  <si>
    <t>アツミ</t>
    <phoneticPr fontId="2"/>
  </si>
  <si>
    <t>ハナ</t>
    <phoneticPr fontId="2"/>
  </si>
  <si>
    <t>ナナ</t>
    <phoneticPr fontId="2"/>
  </si>
  <si>
    <t>ユイ</t>
    <phoneticPr fontId="2"/>
  </si>
  <si>
    <t>サトウ</t>
    <phoneticPr fontId="2"/>
  </si>
  <si>
    <t>ユウナ</t>
    <phoneticPr fontId="2"/>
  </si>
  <si>
    <t>竣也</t>
    <rPh sb="0" eb="1">
      <t>シュン</t>
    </rPh>
    <rPh sb="1" eb="2">
      <t>ナリ</t>
    </rPh>
    <phoneticPr fontId="2"/>
  </si>
  <si>
    <t>心音</t>
    <rPh sb="0" eb="1">
      <t>ココロ</t>
    </rPh>
    <rPh sb="1" eb="2">
      <t>オト</t>
    </rPh>
    <phoneticPr fontId="2"/>
  </si>
  <si>
    <t>松田</t>
    <rPh sb="0" eb="2">
      <t>マツダ</t>
    </rPh>
    <phoneticPr fontId="2"/>
  </si>
  <si>
    <t>昂大</t>
    <rPh sb="0" eb="1">
      <t>コウ</t>
    </rPh>
    <rPh sb="1" eb="2">
      <t>ダイ</t>
    </rPh>
    <phoneticPr fontId="2"/>
  </si>
  <si>
    <t>石井</t>
    <rPh sb="0" eb="2">
      <t>イシイ</t>
    </rPh>
    <phoneticPr fontId="2"/>
  </si>
  <si>
    <t>心彩</t>
    <rPh sb="0" eb="1">
      <t>ココロ</t>
    </rPh>
    <rPh sb="1" eb="2">
      <t>アヤ</t>
    </rPh>
    <phoneticPr fontId="2"/>
  </si>
  <si>
    <t>厚海</t>
    <rPh sb="0" eb="1">
      <t>アツ</t>
    </rPh>
    <rPh sb="1" eb="2">
      <t>ウミ</t>
    </rPh>
    <phoneticPr fontId="2"/>
  </si>
  <si>
    <t>花</t>
    <rPh sb="0" eb="1">
      <t>ハナ</t>
    </rPh>
    <phoneticPr fontId="2"/>
  </si>
  <si>
    <t>菜々</t>
    <rPh sb="0" eb="2">
      <t>ナナ</t>
    </rPh>
    <phoneticPr fontId="2"/>
  </si>
  <si>
    <t>ゆい</t>
    <phoneticPr fontId="2"/>
  </si>
  <si>
    <t>佐藤</t>
    <rPh sb="0" eb="2">
      <t>サトウ</t>
    </rPh>
    <phoneticPr fontId="2"/>
  </si>
  <si>
    <t>優南</t>
    <rPh sb="0" eb="1">
      <t>ユウ</t>
    </rPh>
    <rPh sb="1" eb="2">
      <t>ミナミ</t>
    </rPh>
    <phoneticPr fontId="2"/>
  </si>
  <si>
    <t>①</t>
    <phoneticPr fontId="2"/>
  </si>
  <si>
    <t>男子の多い元気なチームです。気合を入れて頑張ります！！</t>
    <rPh sb="0" eb="2">
      <t>ダンシ</t>
    </rPh>
    <rPh sb="3" eb="4">
      <t>オオ</t>
    </rPh>
    <rPh sb="5" eb="7">
      <t>ゲンキ</t>
    </rPh>
    <rPh sb="14" eb="16">
      <t>キアイ</t>
    </rPh>
    <rPh sb="17" eb="18">
      <t>イ</t>
    </rPh>
    <rPh sb="20" eb="2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</si>
</sst>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workbookViewId="0">
      <selection activeCell="I33" sqref="I33:L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3" t="s">
        <v>121</v>
      </c>
      <c r="B2" s="194"/>
      <c r="C2" s="195" t="s">
        <v>181</v>
      </c>
      <c r="D2" s="196"/>
      <c r="E2" s="196"/>
      <c r="F2" s="196"/>
      <c r="G2" s="196"/>
      <c r="H2" s="196"/>
      <c r="I2" s="197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92" t="s">
        <v>101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8" t="s">
        <v>122</v>
      </c>
      <c r="B3" s="199"/>
      <c r="C3" s="200" t="s">
        <v>132</v>
      </c>
      <c r="D3" s="201"/>
      <c r="E3" s="201"/>
      <c r="F3" s="201"/>
      <c r="G3" s="201"/>
      <c r="H3" s="201"/>
      <c r="I3" s="202"/>
      <c r="J3" s="59" t="s">
        <v>93</v>
      </c>
      <c r="K3" s="60"/>
      <c r="L3" s="60"/>
      <c r="M3" s="60"/>
      <c r="N3" s="60"/>
      <c r="O3" s="61"/>
      <c r="P3" s="190" t="s">
        <v>133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2" t="s">
        <v>118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/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>
        <v>431352547</v>
      </c>
      <c r="D5" s="73"/>
      <c r="E5" s="73"/>
      <c r="F5" s="73"/>
      <c r="G5" s="73"/>
      <c r="H5" s="73"/>
      <c r="I5" s="74"/>
      <c r="J5" s="122">
        <v>36008</v>
      </c>
      <c r="K5" s="122"/>
      <c r="L5" s="122"/>
      <c r="M5" s="122"/>
      <c r="N5" s="122"/>
      <c r="O5" s="122"/>
      <c r="P5" s="179" t="s">
        <v>134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135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8" t="s">
        <v>107</v>
      </c>
      <c r="D6" s="209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4" t="s">
        <v>124</v>
      </c>
    </row>
    <row r="7" spans="1:51" ht="13.5" customHeight="1">
      <c r="A7" s="75"/>
      <c r="B7" s="76"/>
      <c r="C7" s="111" t="s">
        <v>152</v>
      </c>
      <c r="D7" s="88"/>
      <c r="E7" s="112" t="s">
        <v>153</v>
      </c>
      <c r="F7" s="89"/>
      <c r="G7" s="68">
        <v>507314236</v>
      </c>
      <c r="H7" s="68"/>
      <c r="I7" s="68"/>
      <c r="J7" s="68">
        <v>294088</v>
      </c>
      <c r="K7" s="68"/>
      <c r="L7" s="68"/>
      <c r="M7" s="68">
        <v>431258</v>
      </c>
      <c r="N7" s="68"/>
      <c r="O7" s="68"/>
      <c r="P7" s="65" t="s">
        <v>7</v>
      </c>
      <c r="Q7" s="66"/>
      <c r="R7" s="85" t="s">
        <v>138</v>
      </c>
      <c r="S7" s="86"/>
      <c r="T7" s="86"/>
      <c r="U7" s="86"/>
      <c r="V7" s="27" t="s">
        <v>8</v>
      </c>
      <c r="W7" s="83" t="s">
        <v>139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3" t="s">
        <v>140</v>
      </c>
      <c r="AM7" s="124"/>
      <c r="AN7" s="124"/>
      <c r="AO7" s="124"/>
      <c r="AP7" s="124"/>
      <c r="AQ7" s="124"/>
      <c r="AR7" s="124"/>
      <c r="AS7" s="36" t="s">
        <v>10</v>
      </c>
      <c r="AT7" s="235">
        <v>47</v>
      </c>
    </row>
    <row r="8" spans="1:51" ht="18" customHeight="1">
      <c r="A8" s="75"/>
      <c r="B8" s="76"/>
      <c r="C8" s="114" t="s">
        <v>136</v>
      </c>
      <c r="D8" s="115"/>
      <c r="E8" s="116" t="s">
        <v>137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5" t="s">
        <v>143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7" t="s">
        <v>141</v>
      </c>
      <c r="AL8" s="128"/>
      <c r="AM8" s="128"/>
      <c r="AN8" s="128"/>
      <c r="AO8" s="37" t="s">
        <v>11</v>
      </c>
      <c r="AP8" s="129" t="s">
        <v>142</v>
      </c>
      <c r="AQ8" s="128"/>
      <c r="AR8" s="128"/>
      <c r="AS8" s="130"/>
      <c r="AT8" s="235"/>
    </row>
    <row r="9" spans="1:51" ht="14.45" customHeight="1">
      <c r="A9" s="75" t="s">
        <v>82</v>
      </c>
      <c r="B9" s="76"/>
      <c r="C9" s="111" t="s">
        <v>154</v>
      </c>
      <c r="D9" s="88"/>
      <c r="E9" s="112" t="s">
        <v>155</v>
      </c>
      <c r="F9" s="89"/>
      <c r="G9" s="68">
        <v>518206437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138</v>
      </c>
      <c r="S9" s="86"/>
      <c r="T9" s="86"/>
      <c r="U9" s="86"/>
      <c r="V9" s="27" t="s">
        <v>8</v>
      </c>
      <c r="W9" s="83" t="s">
        <v>139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/>
      <c r="AM9" s="124"/>
      <c r="AN9" s="124"/>
      <c r="AO9" s="124"/>
      <c r="AP9" s="124"/>
      <c r="AQ9" s="124"/>
      <c r="AR9" s="124"/>
      <c r="AS9" s="36" t="s">
        <v>126</v>
      </c>
      <c r="AT9" s="236">
        <v>45</v>
      </c>
    </row>
    <row r="10" spans="1:51" ht="18" customHeight="1">
      <c r="A10" s="75"/>
      <c r="B10" s="76"/>
      <c r="C10" s="114" t="s">
        <v>144</v>
      </c>
      <c r="D10" s="115"/>
      <c r="E10" s="116" t="s">
        <v>145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5" t="s">
        <v>148</v>
      </c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86"/>
      <c r="AK10" s="187"/>
      <c r="AL10" s="128"/>
      <c r="AM10" s="128"/>
      <c r="AN10" s="128"/>
      <c r="AO10" s="37" t="s">
        <v>127</v>
      </c>
      <c r="AP10" s="128"/>
      <c r="AQ10" s="128"/>
      <c r="AR10" s="128"/>
      <c r="AS10" s="130"/>
      <c r="AT10" s="236"/>
    </row>
    <row r="11" spans="1:51" ht="14.45" customHeight="1">
      <c r="A11" s="75" t="s">
        <v>83</v>
      </c>
      <c r="B11" s="76"/>
      <c r="C11" s="111" t="s">
        <v>156</v>
      </c>
      <c r="D11" s="88"/>
      <c r="E11" s="112" t="s">
        <v>157</v>
      </c>
      <c r="F11" s="89"/>
      <c r="G11" s="68">
        <v>501602300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150</v>
      </c>
      <c r="S11" s="86"/>
      <c r="T11" s="86"/>
      <c r="U11" s="86"/>
      <c r="V11" s="27" t="s">
        <v>8</v>
      </c>
      <c r="W11" s="83" t="s">
        <v>151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/>
      <c r="AM11" s="124"/>
      <c r="AN11" s="124"/>
      <c r="AO11" s="124"/>
      <c r="AP11" s="124"/>
      <c r="AQ11" s="124"/>
      <c r="AR11" s="124"/>
      <c r="AS11" s="36" t="s">
        <v>126</v>
      </c>
      <c r="AT11" s="236">
        <v>66</v>
      </c>
    </row>
    <row r="12" spans="1:51" ht="18" customHeight="1">
      <c r="A12" s="75"/>
      <c r="B12" s="76"/>
      <c r="C12" s="114" t="s">
        <v>146</v>
      </c>
      <c r="D12" s="115"/>
      <c r="E12" s="116" t="s">
        <v>147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5" t="s">
        <v>149</v>
      </c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86"/>
      <c r="AK12" s="187"/>
      <c r="AL12" s="128"/>
      <c r="AM12" s="128"/>
      <c r="AN12" s="128"/>
      <c r="AO12" s="37" t="s">
        <v>127</v>
      </c>
      <c r="AP12" s="128"/>
      <c r="AQ12" s="128"/>
      <c r="AR12" s="128"/>
      <c r="AS12" s="130"/>
      <c r="AT12" s="236"/>
    </row>
    <row r="13" spans="1:51" ht="15" customHeight="1">
      <c r="A13" s="75" t="s">
        <v>84</v>
      </c>
      <c r="B13" s="76"/>
      <c r="C13" s="142"/>
      <c r="D13" s="88"/>
      <c r="E13" s="88"/>
      <c r="F13" s="89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37"/>
    </row>
    <row r="14" spans="1:51" ht="18" customHeight="1">
      <c r="A14" s="75"/>
      <c r="B14" s="76"/>
      <c r="C14" s="131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37"/>
    </row>
    <row r="15" spans="1:51" ht="15" customHeight="1">
      <c r="A15" s="121" t="s">
        <v>98</v>
      </c>
      <c r="B15" s="76"/>
      <c r="C15" s="111" t="s">
        <v>152</v>
      </c>
      <c r="D15" s="88"/>
      <c r="E15" s="112" t="s">
        <v>153</v>
      </c>
      <c r="F15" s="89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85" t="s">
        <v>138</v>
      </c>
      <c r="S15" s="86"/>
      <c r="T15" s="86"/>
      <c r="U15" s="86"/>
      <c r="V15" s="27" t="s">
        <v>8</v>
      </c>
      <c r="W15" s="83" t="s">
        <v>139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140</v>
      </c>
      <c r="AM15" s="124"/>
      <c r="AN15" s="124"/>
      <c r="AO15" s="124"/>
      <c r="AP15" s="124"/>
      <c r="AQ15" s="124"/>
      <c r="AR15" s="124"/>
      <c r="AS15" s="36" t="s">
        <v>126</v>
      </c>
      <c r="AT15" s="236">
        <v>47</v>
      </c>
    </row>
    <row r="16" spans="1:51" ht="18" customHeight="1">
      <c r="A16" s="75"/>
      <c r="B16" s="76"/>
      <c r="C16" s="114" t="s">
        <v>136</v>
      </c>
      <c r="D16" s="115"/>
      <c r="E16" s="116" t="s">
        <v>137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5" t="s">
        <v>143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86"/>
      <c r="AK16" s="127" t="s">
        <v>141</v>
      </c>
      <c r="AL16" s="128"/>
      <c r="AM16" s="128"/>
      <c r="AN16" s="128"/>
      <c r="AO16" s="37" t="s">
        <v>127</v>
      </c>
      <c r="AP16" s="129" t="s">
        <v>142</v>
      </c>
      <c r="AQ16" s="128"/>
      <c r="AR16" s="128"/>
      <c r="AS16" s="130"/>
      <c r="AT16" s="236"/>
    </row>
    <row r="17" spans="1:46">
      <c r="A17" s="75" t="s">
        <v>0</v>
      </c>
      <c r="B17" s="76"/>
      <c r="C17" s="137" t="str">
        <f>IF(P16="","",P16)</f>
        <v>安房郡鋸南町下佐久間２４２６－３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7" t="str">
        <f>IF(AL15="","",AL15&amp;"-"&amp;AK16&amp;"-"&amp;AP16)</f>
        <v>090-2334-2495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9" t="s">
        <v>130</v>
      </c>
      <c r="B23" s="118" t="s">
        <v>86</v>
      </c>
      <c r="C23" s="138" t="s">
        <v>105</v>
      </c>
      <c r="D23" s="139"/>
      <c r="E23" s="140" t="s">
        <v>106</v>
      </c>
      <c r="F23" s="141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205" t="s">
        <v>99</v>
      </c>
      <c r="Q23" s="118"/>
      <c r="R23" s="118"/>
      <c r="S23" s="118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7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35" t="s">
        <v>204</v>
      </c>
      <c r="C25" s="111" t="s">
        <v>159</v>
      </c>
      <c r="D25" s="88"/>
      <c r="E25" s="112" t="s">
        <v>160</v>
      </c>
      <c r="F25" s="89"/>
      <c r="G25" s="93">
        <v>5</v>
      </c>
      <c r="H25" s="95"/>
      <c r="I25" s="136" t="s">
        <v>158</v>
      </c>
      <c r="J25" s="94"/>
      <c r="K25" s="94"/>
      <c r="L25" s="95"/>
      <c r="M25" s="93">
        <v>521147666</v>
      </c>
      <c r="N25" s="94"/>
      <c r="O25" s="95"/>
      <c r="P25" s="93">
        <v>150</v>
      </c>
      <c r="Q25" s="94"/>
      <c r="R25" s="94"/>
      <c r="S25" s="94"/>
      <c r="T25" s="99"/>
      <c r="U25" s="1"/>
      <c r="V25" s="1"/>
      <c r="W25" s="1"/>
      <c r="X25" s="1"/>
      <c r="Y25" s="101">
        <v>7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4" t="s">
        <v>161</v>
      </c>
      <c r="D26" s="115"/>
      <c r="E26" s="116" t="s">
        <v>162</v>
      </c>
      <c r="F26" s="117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3</v>
      </c>
      <c r="C27" s="111" t="s">
        <v>173</v>
      </c>
      <c r="D27" s="88"/>
      <c r="E27" s="112" t="s">
        <v>174</v>
      </c>
      <c r="F27" s="89"/>
      <c r="G27" s="93">
        <v>5</v>
      </c>
      <c r="H27" s="95"/>
      <c r="I27" s="93" t="s">
        <v>158</v>
      </c>
      <c r="J27" s="94"/>
      <c r="K27" s="94"/>
      <c r="L27" s="95"/>
      <c r="M27" s="93">
        <v>521515182</v>
      </c>
      <c r="N27" s="94"/>
      <c r="O27" s="95"/>
      <c r="P27" s="93">
        <v>150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4" t="s">
        <v>175</v>
      </c>
      <c r="D28" s="115"/>
      <c r="E28" s="116" t="s">
        <v>176</v>
      </c>
      <c r="F28" s="117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4</v>
      </c>
      <c r="C29" s="111" t="s">
        <v>170</v>
      </c>
      <c r="D29" s="88"/>
      <c r="E29" s="112" t="s">
        <v>171</v>
      </c>
      <c r="F29" s="89"/>
      <c r="G29" s="93">
        <v>5</v>
      </c>
      <c r="H29" s="95"/>
      <c r="I29" s="93" t="s">
        <v>158</v>
      </c>
      <c r="J29" s="94"/>
      <c r="K29" s="94"/>
      <c r="L29" s="95"/>
      <c r="M29" s="93">
        <v>523017967</v>
      </c>
      <c r="N29" s="94"/>
      <c r="O29" s="95"/>
      <c r="P29" s="93">
        <v>148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4" t="s">
        <v>172</v>
      </c>
      <c r="D30" s="115"/>
      <c r="E30" s="116" t="s">
        <v>192</v>
      </c>
      <c r="F30" s="117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5</v>
      </c>
      <c r="C31" s="111" t="s">
        <v>164</v>
      </c>
      <c r="D31" s="88"/>
      <c r="E31" s="112" t="s">
        <v>165</v>
      </c>
      <c r="F31" s="89"/>
      <c r="G31" s="93">
        <v>5</v>
      </c>
      <c r="H31" s="95"/>
      <c r="I31" s="93" t="s">
        <v>158</v>
      </c>
      <c r="J31" s="94"/>
      <c r="K31" s="94"/>
      <c r="L31" s="95"/>
      <c r="M31" s="93">
        <v>520972139</v>
      </c>
      <c r="N31" s="94"/>
      <c r="O31" s="95"/>
      <c r="P31" s="93">
        <v>146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4" t="s">
        <v>163</v>
      </c>
      <c r="D32" s="115"/>
      <c r="E32" s="116" t="s">
        <v>166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7</v>
      </c>
      <c r="C33" s="111" t="s">
        <v>167</v>
      </c>
      <c r="D33" s="88"/>
      <c r="E33" s="112" t="s">
        <v>168</v>
      </c>
      <c r="F33" s="89"/>
      <c r="G33" s="93">
        <v>5</v>
      </c>
      <c r="H33" s="95"/>
      <c r="I33" s="93" t="s">
        <v>158</v>
      </c>
      <c r="J33" s="94"/>
      <c r="K33" s="94"/>
      <c r="L33" s="95"/>
      <c r="M33" s="93">
        <v>521522586</v>
      </c>
      <c r="N33" s="94"/>
      <c r="O33" s="95"/>
      <c r="P33" s="93">
        <v>145</v>
      </c>
      <c r="Q33" s="94"/>
      <c r="R33" s="94"/>
      <c r="S33" s="94"/>
      <c r="T33" s="99"/>
      <c r="U33" s="1"/>
      <c r="V33" s="1"/>
      <c r="W33" s="1"/>
      <c r="X33" s="1"/>
      <c r="Y33" s="203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4" t="s">
        <v>169</v>
      </c>
      <c r="D34" s="115"/>
      <c r="E34" s="116" t="s">
        <v>193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4"/>
      <c r="Z34" s="155"/>
      <c r="AA34" s="155"/>
      <c r="AB34" s="155"/>
      <c r="AC34" s="155"/>
      <c r="AD34" s="155"/>
      <c r="AE34" s="155"/>
      <c r="AF34" s="155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8</v>
      </c>
      <c r="C35" s="111" t="s">
        <v>183</v>
      </c>
      <c r="D35" s="88"/>
      <c r="E35" s="112" t="s">
        <v>182</v>
      </c>
      <c r="F35" s="89"/>
      <c r="G35" s="93">
        <v>5</v>
      </c>
      <c r="H35" s="95"/>
      <c r="I35" s="93" t="s">
        <v>158</v>
      </c>
      <c r="J35" s="94"/>
      <c r="K35" s="94"/>
      <c r="L35" s="95"/>
      <c r="M35" s="93">
        <v>523017974</v>
      </c>
      <c r="N35" s="94"/>
      <c r="O35" s="95"/>
      <c r="P35" s="93">
        <v>137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4" t="s">
        <v>194</v>
      </c>
      <c r="D36" s="115"/>
      <c r="E36" s="116" t="s">
        <v>195</v>
      </c>
      <c r="F36" s="117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2</v>
      </c>
      <c r="C37" s="111" t="s">
        <v>177</v>
      </c>
      <c r="D37" s="88"/>
      <c r="E37" s="112" t="s">
        <v>178</v>
      </c>
      <c r="F37" s="89"/>
      <c r="G37" s="93">
        <v>4</v>
      </c>
      <c r="H37" s="95"/>
      <c r="I37" s="93" t="s">
        <v>158</v>
      </c>
      <c r="J37" s="94"/>
      <c r="K37" s="94"/>
      <c r="L37" s="95"/>
      <c r="M37" s="93">
        <v>522112410</v>
      </c>
      <c r="N37" s="94"/>
      <c r="O37" s="95"/>
      <c r="P37" s="93">
        <v>140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4" t="s">
        <v>179</v>
      </c>
      <c r="D38" s="115"/>
      <c r="E38" s="116" t="s">
        <v>180</v>
      </c>
      <c r="F38" s="117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6</v>
      </c>
      <c r="C39" s="111" t="s">
        <v>184</v>
      </c>
      <c r="D39" s="88"/>
      <c r="E39" s="112" t="s">
        <v>185</v>
      </c>
      <c r="F39" s="89"/>
      <c r="G39" s="93">
        <v>4</v>
      </c>
      <c r="H39" s="95"/>
      <c r="I39" s="93" t="s">
        <v>158</v>
      </c>
      <c r="J39" s="94"/>
      <c r="K39" s="94"/>
      <c r="L39" s="95"/>
      <c r="M39" s="93">
        <v>522701713</v>
      </c>
      <c r="N39" s="94"/>
      <c r="O39" s="95"/>
      <c r="P39" s="93">
        <v>141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 t="s">
        <v>196</v>
      </c>
      <c r="D40" s="115"/>
      <c r="E40" s="116" t="s">
        <v>197</v>
      </c>
      <c r="F40" s="117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186</v>
      </c>
      <c r="D41" s="88"/>
      <c r="E41" s="112" t="s">
        <v>187</v>
      </c>
      <c r="F41" s="89"/>
      <c r="G41" s="93">
        <v>3</v>
      </c>
      <c r="H41" s="95"/>
      <c r="I41" s="93" t="s">
        <v>158</v>
      </c>
      <c r="J41" s="94"/>
      <c r="K41" s="94"/>
      <c r="L41" s="95"/>
      <c r="M41" s="93">
        <v>523019398</v>
      </c>
      <c r="N41" s="94"/>
      <c r="O41" s="95"/>
      <c r="P41" s="93">
        <v>130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 t="s">
        <v>198</v>
      </c>
      <c r="D42" s="115"/>
      <c r="E42" s="116" t="s">
        <v>199</v>
      </c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159</v>
      </c>
      <c r="D43" s="88"/>
      <c r="E43" s="112" t="s">
        <v>188</v>
      </c>
      <c r="F43" s="89"/>
      <c r="G43" s="93">
        <v>3</v>
      </c>
      <c r="H43" s="95"/>
      <c r="I43" s="93" t="s">
        <v>158</v>
      </c>
      <c r="J43" s="94"/>
      <c r="K43" s="94"/>
      <c r="L43" s="95"/>
      <c r="M43" s="93">
        <v>521147673</v>
      </c>
      <c r="N43" s="94"/>
      <c r="O43" s="95"/>
      <c r="P43" s="93">
        <v>135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 t="s">
        <v>161</v>
      </c>
      <c r="D44" s="115"/>
      <c r="E44" s="116" t="s">
        <v>200</v>
      </c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164</v>
      </c>
      <c r="D45" s="88"/>
      <c r="E45" s="112" t="s">
        <v>189</v>
      </c>
      <c r="F45" s="89"/>
      <c r="G45" s="93">
        <v>2</v>
      </c>
      <c r="H45" s="95"/>
      <c r="I45" s="93" t="s">
        <v>158</v>
      </c>
      <c r="J45" s="94"/>
      <c r="K45" s="94"/>
      <c r="L45" s="95"/>
      <c r="M45" s="93">
        <v>520972863</v>
      </c>
      <c r="N45" s="94"/>
      <c r="O45" s="95"/>
      <c r="P45" s="93">
        <v>128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4" t="s">
        <v>163</v>
      </c>
      <c r="D46" s="115"/>
      <c r="E46" s="116" t="s">
        <v>201</v>
      </c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190</v>
      </c>
      <c r="D47" s="88"/>
      <c r="E47" s="112" t="s">
        <v>191</v>
      </c>
      <c r="F47" s="89"/>
      <c r="G47" s="93">
        <v>2</v>
      </c>
      <c r="H47" s="95"/>
      <c r="I47" s="93" t="s">
        <v>158</v>
      </c>
      <c r="J47" s="94"/>
      <c r="K47" s="94"/>
      <c r="L47" s="95"/>
      <c r="M47" s="93">
        <v>522112427</v>
      </c>
      <c r="N47" s="94"/>
      <c r="O47" s="95"/>
      <c r="P47" s="93">
        <v>124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202</v>
      </c>
      <c r="D48" s="159"/>
      <c r="E48" s="160" t="s">
        <v>203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205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8">
        <f>LEN(A55)</f>
        <v>27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男女混合</v>
      </c>
      <c r="I5" s="9">
        <f>入力!Y25</f>
        <v>7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36008</v>
      </c>
      <c r="B7" s="13" t="str">
        <f>IF(入力!C3="","",入力!C3)</f>
        <v>鋸南ウェーブ</v>
      </c>
      <c r="C7" s="13" t="str">
        <f>IF(入力!C2="","",入力!C2)</f>
        <v>キョナンウェーブ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内房線</v>
      </c>
      <c r="S7" s="13" t="str">
        <f>IF(入力!AE5="","",入力!AE5)</f>
        <v>安房勝山</v>
      </c>
      <c r="T7" s="13"/>
      <c r="U7" s="13" t="str">
        <f>IF(入力!C4="","",入力!C4)</f>
        <v/>
      </c>
      <c r="V7" s="13">
        <f>IF(入力!C5="","",入力!C5)</f>
        <v>431352547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高名</v>
      </c>
      <c r="D16" s="13" t="str">
        <f>IF(入力!E8="","",入力!E8)</f>
        <v>晴久</v>
      </c>
      <c r="E16" s="13" t="str">
        <f>IF(入力!C7="","",入力!C7)</f>
        <v>タカナ</v>
      </c>
      <c r="F16" s="13" t="str">
        <f>IF(入力!E7="","",入力!E7)</f>
        <v>ハルヒサ</v>
      </c>
      <c r="G16" s="13">
        <f>IF(入力!G7="","",入力!G7)</f>
        <v>507314236</v>
      </c>
      <c r="H16" s="13">
        <f>IF(入力!J7="","",入力!J7)</f>
        <v>294088</v>
      </c>
      <c r="I16" s="13">
        <f>IF(入力!M7="","",入力!M7)</f>
        <v>431258</v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2115</v>
      </c>
      <c r="T16" s="13" t="str">
        <f>IF(入力!P8="","",入力!P8)</f>
        <v>安房郡鋸南町下佐久間２４２６－３</v>
      </c>
      <c r="U16" s="13" t="str">
        <f>IF(入力!AL7="","",入力!AL7)</f>
        <v>090</v>
      </c>
      <c r="V16" s="13" t="str">
        <f>IF(入力!AK8="","",入力!AK8)</f>
        <v>2334</v>
      </c>
      <c r="W16" s="13" t="str">
        <f>IF(入力!AP8="","",入力!AP8)</f>
        <v>2495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三堀</v>
      </c>
      <c r="D17" s="13" t="str">
        <f>IF(入力!E10="","",入力!E10)</f>
        <v>隆男</v>
      </c>
      <c r="E17" s="13" t="str">
        <f>IF(入力!C9="","",入力!C9)</f>
        <v>ミホリ</v>
      </c>
      <c r="F17" s="13" t="str">
        <f>IF(入力!E9="","",入力!E9)</f>
        <v>タカオ</v>
      </c>
      <c r="G17" s="13">
        <f>IF(入力!G9="","",入力!G9)</f>
        <v>518206437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2115</v>
      </c>
      <c r="T17" s="13" t="str">
        <f>IF(入力!P10="","",入力!P10)</f>
        <v>安房郡鋸南町下佐久間６９０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金木</v>
      </c>
      <c r="D20" s="13" t="str">
        <f>IF(入力!E12="","",入力!E12)</f>
        <v>勇</v>
      </c>
      <c r="E20" s="13" t="str">
        <f>IF(入力!C11="","",入力!C11)</f>
        <v>カネキ</v>
      </c>
      <c r="F20" s="13" t="str">
        <f>IF(入力!E11="","",入力!E11)</f>
        <v>イサム</v>
      </c>
      <c r="G20" s="13">
        <f>IF(入力!G11="","",入力!G11)</f>
        <v>501602300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66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0824</v>
      </c>
      <c r="T20" s="13" t="str">
        <f>IF(入力!P12="","",入力!P12)</f>
        <v>千葉市中央区浜野町１２２８－６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高名</v>
      </c>
      <c r="D22" s="13" t="str">
        <f>IF(入力!E16="","",入力!E16)</f>
        <v>晴久</v>
      </c>
      <c r="E22" s="13" t="str">
        <f>IF(入力!C15="","",入力!C15)</f>
        <v>タカナ</v>
      </c>
      <c r="F22" s="13" t="str">
        <f>IF(入力!E15="","",入力!E15)</f>
        <v>ハルヒサ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299</v>
      </c>
      <c r="S22" s="13" t="str">
        <f>IF(入力!W15="","",入力!W15)</f>
        <v>2115</v>
      </c>
      <c r="T22" s="13" t="str">
        <f>IF(入力!P16="","",入力!P16)</f>
        <v>安房郡鋸南町下佐久間２４２６－３</v>
      </c>
      <c r="U22" s="13" t="str">
        <f>IF(入力!AL15="","",入力!AL15)</f>
        <v>090</v>
      </c>
      <c r="V22" s="13" t="str">
        <f>IF(入力!AK16="","",入力!AK16)</f>
        <v>2334</v>
      </c>
      <c r="W22" s="13" t="str">
        <f>IF(入力!AP16="","",入力!AP16)</f>
        <v>2495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田村</v>
      </c>
      <c r="D24" s="51" t="str">
        <f>VLOOKUP($B$51,$A$53:$F$352,4)</f>
        <v>真大</v>
      </c>
      <c r="E24" s="51" t="str">
        <f>VLOOKUP($B$51,$A$53:$F$352,5)</f>
        <v>タムラ</v>
      </c>
      <c r="F24" s="51" t="str">
        <f>VLOOKUP($B$51,$A$53:$F$352,6)</f>
        <v>マヒロ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田村</v>
      </c>
      <c r="D53" s="13" t="str">
        <f>IF(入力!E26="","",入力!E26)</f>
        <v>真大</v>
      </c>
      <c r="E53" s="13" t="str">
        <f>IF(入力!C25="","",入力!C25)</f>
        <v>タムラ</v>
      </c>
      <c r="F53" s="13" t="str">
        <f>IF(入力!E25="","",入力!E25)</f>
        <v>マヒロ</v>
      </c>
      <c r="G53" s="13">
        <f>IF(入力!M25="","",入力!M25)</f>
        <v>521147666</v>
      </c>
      <c r="H53" s="13" t="str">
        <f>IF(入力!I25="","",入力!I25)</f>
        <v>鋸南町立鋸南小学校</v>
      </c>
      <c r="I53" s="13">
        <f>IF(入力!G25="","",入力!G25)</f>
        <v>5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3</v>
      </c>
      <c r="C54" s="13" t="str">
        <f>IF(入力!C28="","",入力!C28)</f>
        <v>蒔田</v>
      </c>
      <c r="D54" s="13" t="str">
        <f>IF(入力!E28="","",入力!E28)</f>
        <v>夏澄</v>
      </c>
      <c r="E54" s="13" t="str">
        <f>IF(入力!C27="","",入力!C27)</f>
        <v>マキタ</v>
      </c>
      <c r="F54" s="13" t="str">
        <f>IF(入力!E27="","",入力!E27)</f>
        <v>マナト</v>
      </c>
      <c r="G54" s="13">
        <f>IF(入力!M27="","",入力!M27)</f>
        <v>521515182</v>
      </c>
      <c r="H54" s="13" t="str">
        <f>IF(入力!I27="","",入力!I27)</f>
        <v>鋸南町立鋸南小学校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4</v>
      </c>
      <c r="C55" s="13" t="str">
        <f>IF(入力!C30="","",入力!C30)</f>
        <v>出口</v>
      </c>
      <c r="D55" s="13" t="str">
        <f>IF(入力!E30="","",入力!E30)</f>
        <v>竣也</v>
      </c>
      <c r="E55" s="13" t="str">
        <f>IF(入力!C29="","",入力!C29)</f>
        <v>デグチ</v>
      </c>
      <c r="F55" s="13" t="str">
        <f>IF(入力!E29="","",入力!E29)</f>
        <v>シュンヤ</v>
      </c>
      <c r="G55" s="13">
        <f>IF(入力!M29="","",入力!M29)</f>
        <v>523017967</v>
      </c>
      <c r="H55" s="13" t="str">
        <f>IF(入力!I29="","",入力!I29)</f>
        <v>鋸南町立鋸南小学校</v>
      </c>
      <c r="I55" s="13">
        <f>IF(入力!G29="","",入力!G29)</f>
        <v>5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5</v>
      </c>
      <c r="C56" s="13" t="str">
        <f>IF(入力!C32="","",入力!C32)</f>
        <v>網代</v>
      </c>
      <c r="D56" s="13" t="str">
        <f>IF(入力!E32="","",入力!E32)</f>
        <v>瑛太</v>
      </c>
      <c r="E56" s="13" t="str">
        <f>IF(入力!C31="","",入力!C31)</f>
        <v>アジロ</v>
      </c>
      <c r="F56" s="13" t="str">
        <f>IF(入力!E31="","",入力!E31)</f>
        <v>エイタ</v>
      </c>
      <c r="G56" s="13">
        <f>IF(入力!M31="","",入力!M31)</f>
        <v>520972139</v>
      </c>
      <c r="H56" s="13" t="str">
        <f>IF(入力!I31="","",入力!I31)</f>
        <v>鋸南町立鋸南小学校</v>
      </c>
      <c r="I56" s="13">
        <f>IF(入力!G31="","",入力!G31)</f>
        <v>5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7</v>
      </c>
      <c r="C57" s="13" t="str">
        <f>IF(入力!C34="","",入力!C34)</f>
        <v>西﨑</v>
      </c>
      <c r="D57" s="13" t="str">
        <f>IF(入力!E34="","",入力!E34)</f>
        <v>心音</v>
      </c>
      <c r="E57" s="13" t="str">
        <f>IF(入力!C33="","",入力!C33)</f>
        <v>ニシザキ</v>
      </c>
      <c r="F57" s="13" t="str">
        <f>IF(入力!E33="","",入力!E33)</f>
        <v>ココネ</v>
      </c>
      <c r="G57" s="13">
        <f>IF(入力!M33="","",入力!M33)</f>
        <v>521522586</v>
      </c>
      <c r="H57" s="13" t="str">
        <f>IF(入力!I33="","",入力!I33)</f>
        <v>鋸南町立鋸南小学校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8</v>
      </c>
      <c r="C58" s="13" t="str">
        <f>IF(入力!C36="","",入力!C36)</f>
        <v>松田</v>
      </c>
      <c r="D58" s="13" t="str">
        <f>IF(入力!E36="","",入力!E36)</f>
        <v>昂大</v>
      </c>
      <c r="E58" s="13" t="str">
        <f>IF(入力!C35="","",入力!C35)</f>
        <v>マツダ</v>
      </c>
      <c r="F58" s="13" t="str">
        <f>IF(入力!E35="","",入力!E35)</f>
        <v>コウタ</v>
      </c>
      <c r="G58" s="13">
        <f>IF(入力!M35="","",入力!M35)</f>
        <v>523017974</v>
      </c>
      <c r="H58" s="13" t="str">
        <f>IF(入力!I35="","",入力!I35)</f>
        <v>鋸南町立鋸南小学校</v>
      </c>
      <c r="I58" s="13">
        <f>IF(入力!G35="","",入力!G35)</f>
        <v>5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2</v>
      </c>
      <c r="C59" s="13" t="str">
        <f>IF(入力!C38="","",入力!C38)</f>
        <v>福坂</v>
      </c>
      <c r="D59" s="13" t="str">
        <f>IF(入力!E38="","",入力!E38)</f>
        <v>媛愛</v>
      </c>
      <c r="E59" s="13" t="str">
        <f>IF(入力!C37="","",入力!C37)</f>
        <v>フクサカ</v>
      </c>
      <c r="F59" s="13" t="str">
        <f>IF(入力!E37="","",入力!E37)</f>
        <v>ヒヨリ</v>
      </c>
      <c r="G59" s="13">
        <f>IF(入力!M37="","",入力!M37)</f>
        <v>522112410</v>
      </c>
      <c r="H59" s="13" t="str">
        <f>IF(入力!I37="","",入力!I37)</f>
        <v>鋸南町立鋸南小学校</v>
      </c>
      <c r="I59" s="13">
        <f>IF(入力!G37="","",入力!G37)</f>
        <v>4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6</v>
      </c>
      <c r="C60" s="13" t="str">
        <f>IF(入力!C40="","",入力!C40)</f>
        <v>石井</v>
      </c>
      <c r="D60" s="13" t="str">
        <f>IF(入力!E40="","",入力!E40)</f>
        <v>心彩</v>
      </c>
      <c r="E60" s="13" t="str">
        <f>IF(入力!C39="","",入力!C39)</f>
        <v>イシイ</v>
      </c>
      <c r="F60" s="13" t="str">
        <f>IF(入力!E39="","",入力!E39)</f>
        <v>ミイロ</v>
      </c>
      <c r="G60" s="13">
        <f>IF(入力!M39="","",入力!M39)</f>
        <v>522701713</v>
      </c>
      <c r="H60" s="13" t="str">
        <f>IF(入力!I39="","",入力!I39)</f>
        <v>鋸南町立鋸南小学校</v>
      </c>
      <c r="I60" s="13">
        <f>IF(入力!G39="","",入力!G39)</f>
        <v>4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厚海</v>
      </c>
      <c r="D61" s="13" t="str">
        <f>IF(入力!E42="","",入力!E42)</f>
        <v>花</v>
      </c>
      <c r="E61" s="13" t="str">
        <f>IF(入力!C41="","",入力!C41)</f>
        <v>アツミ</v>
      </c>
      <c r="F61" s="13" t="str">
        <f>IF(入力!E41="","",入力!E41)</f>
        <v>ハナ</v>
      </c>
      <c r="G61" s="13">
        <f>IF(入力!M41="","",入力!M41)</f>
        <v>523019398</v>
      </c>
      <c r="H61" s="13" t="str">
        <f>IF(入力!I41="","",入力!I41)</f>
        <v>鋸南町立鋸南小学校</v>
      </c>
      <c r="I61" s="13">
        <f>IF(入力!G41="","",入力!G41)</f>
        <v>3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田村</v>
      </c>
      <c r="D62" s="13" t="str">
        <f>IF(入力!E44="","",入力!E44)</f>
        <v>菜々</v>
      </c>
      <c r="E62" s="13" t="str">
        <f>IF(入力!C43="","",入力!C43)</f>
        <v>タムラ</v>
      </c>
      <c r="F62" s="13" t="str">
        <f>IF(入力!E43="","",入力!E43)</f>
        <v>ナナ</v>
      </c>
      <c r="G62" s="13">
        <f>IF(入力!M43="","",入力!M43)</f>
        <v>521147673</v>
      </c>
      <c r="H62" s="13" t="str">
        <f>IF(入力!I43="","",入力!I43)</f>
        <v>鋸南町立鋸南小学校</v>
      </c>
      <c r="I62" s="13">
        <f>IF(入力!G43="","",入力!G43)</f>
        <v>3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網代</v>
      </c>
      <c r="D63" s="13" t="str">
        <f>IF(入力!E46="","",入力!E46)</f>
        <v>ゆい</v>
      </c>
      <c r="E63" s="13" t="str">
        <f>IF(入力!C45="","",入力!C45)</f>
        <v>アジロ</v>
      </c>
      <c r="F63" s="13" t="str">
        <f>IF(入力!E45="","",入力!E45)</f>
        <v>ユイ</v>
      </c>
      <c r="G63" s="13">
        <f>IF(入力!M45="","",入力!M45)</f>
        <v>520972863</v>
      </c>
      <c r="H63" s="13" t="str">
        <f>IF(入力!I45="","",入力!I45)</f>
        <v>鋸南町立鋸南小学校</v>
      </c>
      <c r="I63" s="13">
        <f>IF(入力!G45="","",入力!G45)</f>
        <v>2</v>
      </c>
      <c r="J63" s="13">
        <f>IF(入力!P45="","",入力!P45)</f>
        <v>128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佐藤</v>
      </c>
      <c r="D64" s="13" t="str">
        <f>IF(入力!E48="","",入力!E48)</f>
        <v>優南</v>
      </c>
      <c r="E64" s="13" t="str">
        <f>IF(入力!C47="","",入力!C47)</f>
        <v>サトウ</v>
      </c>
      <c r="F64" s="13" t="str">
        <f>IF(入力!E47="","",入力!E47)</f>
        <v>ユウナ</v>
      </c>
      <c r="G64" s="13">
        <f>IF(入力!M47="","",入力!M47)</f>
        <v>522112427</v>
      </c>
      <c r="H64" s="13" t="str">
        <f>IF(入力!I47="","",入力!I47)</f>
        <v>鋸南町立鋸南小学校</v>
      </c>
      <c r="I64" s="13">
        <f>IF(入力!G47="","",入力!G47)</f>
        <v>2</v>
      </c>
      <c r="J64" s="13">
        <f>IF(入力!P47="","",入力!P47)</f>
        <v>124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haruhisa</cp:lastModifiedBy>
  <cp:lastPrinted>2016-05-09T15:17:35Z</cp:lastPrinted>
  <dcterms:created xsi:type="dcterms:W3CDTF">2014-04-05T09:56:00Z</dcterms:created>
  <dcterms:modified xsi:type="dcterms:W3CDTF">2023-01-23T10:33:57Z</dcterms:modified>
</cp:coreProperties>
</file>