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aka\Desktop\鋸南ウェーブ\R5\関東申込\"/>
    </mc:Choice>
  </mc:AlternateContent>
  <xr:revisionPtr revIDLastSave="0" documentId="13_ncr:1_{66FF75B7-6D0B-4099-8BEB-D04E09EA9DF7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<sst xmlns="http://schemas.openxmlformats.org/spreadsheetml/2006/main" count="285" uniqueCount="209">
  <si>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</si>
  <si>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</si>
  <si>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</si>
  <si>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</si>
  <si>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</si>
  <si>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</si>
  <si>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</si>
  <si>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</si>
  <si>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</si>
  <si>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</si>
  <si>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</si>
  <si>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</si>
  <si>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</si>
  <si>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</si>
  <si>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</si>
  <si>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</si>
  <si>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</si>
  <si>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</si>
  <si>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</si>
  <si>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</si>
  <si>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</si>
  <si>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</si>
  <si>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</si>
  <si>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</si>
  <si>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</si>
  <si>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</si>
  <si>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</si>
  <si>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</si>
  <si>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</si>
  <si>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</si>
  <si>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</si>
  <si>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</si>
  <si>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</si>
  <si>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</si>
  <si>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</si>
  <si>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</si>
  <si>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</si>
  <si>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</si>
  <si>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</si>
  <si>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</si>
  <si>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</si>
  <si>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</si>
  <si>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</si>
  <si>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</si>
  <si>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</si>
  <si>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</si>
  <si>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</si>
  <si>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</si>
  <si>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</si>
  <si>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</si>
  <si>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</si>
  <si>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</si>
  <si>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</si>
  <si>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</si>
  <si>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</si>
  <si>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</si>
  <si>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</si>
  <si>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</si>
  <si>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</si>
  <si>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</si>
  <si>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</si>
  <si>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</si>
  <si>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</si>
  <si>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</si>
  <si>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</si>
  <si>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</si>
  <si>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</si>
  <si>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</si>
  <si>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</si>
  <si>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</si>
  <si>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</si>
  <si>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</si>
  <si>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</si>
  <si>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</si>
  <si>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</si>
  <si>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</si>
  <si>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</si>
  <si>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</si>
  <si>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</si>
  <si>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</si>
  <si>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</si>
  <si>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</si>
  <si>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</si>
  <si>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</si>
  <si>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</si>
  <si>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</si>
  <si>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</si>
  <si>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</si>
  <si>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</si>
  <si>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</si>
  <si>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</si>
  <si>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</si>
  <si>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</si>
  <si>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</si>
  <si>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</si>
  <si>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</si>
  <si>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</si>
  <si>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</si>
  <si>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</si>
  <si>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</si>
  <si>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</si>
  <si>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</si>
  <si>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</si>
  <si>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</si>
  <si>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</si>
  <si>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</si>
  <si>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</si>
  <si>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</si>
  <si>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</si>
  <si>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</si>
  <si>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</si>
  <si>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</si>
  <si>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</si>
  <si>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</si>
  <si>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</si>
  <si>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</si>
  <si>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</si>
  <si>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</si>
  <si>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</si>
  <si>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</si>
  <si>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</si>
  <si>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</si>
  <si>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</si>
  <si>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</si>
  <si>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</si>
  <si>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</si>
  <si>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</si>
  <si>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</si>
  <si>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</si>
  <si>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</si>
  <si>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</si>
  <si>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</si>
  <si>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鋸南ウェーブ</t>
    <rPh sb="0" eb="2">
      <t>キョナン</t>
    </rPh>
    <phoneticPr fontId="2"/>
  </si>
  <si>
    <t>安房郡</t>
    <rPh sb="0" eb="3">
      <t>アワグン</t>
    </rPh>
    <phoneticPr fontId="2"/>
  </si>
  <si>
    <t>内房線</t>
    <rPh sb="0" eb="2">
      <t>ウチボウ</t>
    </rPh>
    <rPh sb="2" eb="3">
      <t>セン</t>
    </rPh>
    <phoneticPr fontId="2"/>
  </si>
  <si>
    <t>安房勝山</t>
    <rPh sb="0" eb="2">
      <t>アワ</t>
    </rPh>
    <rPh sb="2" eb="4">
      <t>カツヤマ</t>
    </rPh>
    <phoneticPr fontId="2"/>
  </si>
  <si>
    <t>高名</t>
    <rPh sb="0" eb="2">
      <t>タカナ</t>
    </rPh>
    <phoneticPr fontId="2"/>
  </si>
  <si>
    <t>晴久</t>
    <rPh sb="0" eb="2">
      <t>ハルヒサ</t>
    </rPh>
    <phoneticPr fontId="2"/>
  </si>
  <si>
    <t>299</t>
    <phoneticPr fontId="2"/>
  </si>
  <si>
    <t>2115</t>
    <phoneticPr fontId="2"/>
  </si>
  <si>
    <t>090</t>
    <phoneticPr fontId="2"/>
  </si>
  <si>
    <t>2334</t>
    <phoneticPr fontId="2"/>
  </si>
  <si>
    <t>2495</t>
    <phoneticPr fontId="2"/>
  </si>
  <si>
    <t>安房郡鋸南町下佐久間２４２６－３</t>
    <rPh sb="0" eb="3">
      <t>アワグン</t>
    </rPh>
    <rPh sb="3" eb="6">
      <t>キョナンマチ</t>
    </rPh>
    <rPh sb="6" eb="7">
      <t>シモ</t>
    </rPh>
    <rPh sb="7" eb="10">
      <t>サクマ</t>
    </rPh>
    <phoneticPr fontId="2"/>
  </si>
  <si>
    <t>三堀</t>
    <rPh sb="0" eb="2">
      <t>ミツホリ</t>
    </rPh>
    <phoneticPr fontId="2"/>
  </si>
  <si>
    <t>隆男</t>
    <rPh sb="0" eb="2">
      <t>タカオ</t>
    </rPh>
    <phoneticPr fontId="2"/>
  </si>
  <si>
    <t>金木</t>
    <rPh sb="0" eb="2">
      <t>カネキ</t>
    </rPh>
    <phoneticPr fontId="2"/>
  </si>
  <si>
    <t>勇</t>
    <rPh sb="0" eb="1">
      <t>イサム</t>
    </rPh>
    <phoneticPr fontId="2"/>
  </si>
  <si>
    <t>安房郡鋸南町下佐久間６９０</t>
    <rPh sb="0" eb="3">
      <t>アワグン</t>
    </rPh>
    <rPh sb="3" eb="6">
      <t>キョナンマチ</t>
    </rPh>
    <rPh sb="6" eb="7">
      <t>シモ</t>
    </rPh>
    <rPh sb="7" eb="10">
      <t>サクマ</t>
    </rPh>
    <phoneticPr fontId="2"/>
  </si>
  <si>
    <t>千葉市中央区浜野町１２２８－６</t>
    <rPh sb="0" eb="3">
      <t>チバシ</t>
    </rPh>
    <rPh sb="3" eb="5">
      <t>チュウオウ</t>
    </rPh>
    <rPh sb="5" eb="6">
      <t>ク</t>
    </rPh>
    <rPh sb="6" eb="9">
      <t>ハマノチョウ</t>
    </rPh>
    <phoneticPr fontId="2"/>
  </si>
  <si>
    <t>260</t>
    <phoneticPr fontId="2"/>
  </si>
  <si>
    <t>0824</t>
    <phoneticPr fontId="2"/>
  </si>
  <si>
    <t>タカナ</t>
    <phoneticPr fontId="2"/>
  </si>
  <si>
    <t>ハルヒサ</t>
    <phoneticPr fontId="2"/>
  </si>
  <si>
    <t>ミホリ</t>
    <phoneticPr fontId="2"/>
  </si>
  <si>
    <t>タカオ</t>
    <phoneticPr fontId="2"/>
  </si>
  <si>
    <t>カネキ</t>
    <phoneticPr fontId="2"/>
  </si>
  <si>
    <t>イサム</t>
    <phoneticPr fontId="2"/>
  </si>
  <si>
    <t>鋸南町立鋸南小学校</t>
    <rPh sb="0" eb="2">
      <t>キョナン</t>
    </rPh>
    <rPh sb="2" eb="4">
      <t>チョウリツ</t>
    </rPh>
    <rPh sb="4" eb="6">
      <t>キョナン</t>
    </rPh>
    <rPh sb="6" eb="9">
      <t>ショウガッコウ</t>
    </rPh>
    <phoneticPr fontId="2"/>
  </si>
  <si>
    <t>タムラ</t>
    <phoneticPr fontId="2"/>
  </si>
  <si>
    <t>マヒロ</t>
    <phoneticPr fontId="2"/>
  </si>
  <si>
    <t>田村</t>
    <rPh sb="0" eb="2">
      <t>タムラ</t>
    </rPh>
    <phoneticPr fontId="2"/>
  </si>
  <si>
    <t>真大</t>
    <rPh sb="0" eb="2">
      <t>マヒロ</t>
    </rPh>
    <phoneticPr fontId="2"/>
  </si>
  <si>
    <t>網代</t>
    <rPh sb="0" eb="2">
      <t>アジロ</t>
    </rPh>
    <phoneticPr fontId="2"/>
  </si>
  <si>
    <t>アジロ</t>
    <phoneticPr fontId="2"/>
  </si>
  <si>
    <t>エイタ</t>
    <phoneticPr fontId="2"/>
  </si>
  <si>
    <t>瑛太</t>
    <rPh sb="0" eb="2">
      <t>エイタ</t>
    </rPh>
    <phoneticPr fontId="2"/>
  </si>
  <si>
    <t>ニシザキ</t>
    <phoneticPr fontId="2"/>
  </si>
  <si>
    <t>ココネ</t>
    <phoneticPr fontId="2"/>
  </si>
  <si>
    <t>西﨑</t>
    <rPh sb="0" eb="2">
      <t>ニシザキ</t>
    </rPh>
    <phoneticPr fontId="2"/>
  </si>
  <si>
    <t>マキタ</t>
    <phoneticPr fontId="2"/>
  </si>
  <si>
    <t>マナト</t>
    <phoneticPr fontId="2"/>
  </si>
  <si>
    <t>蒔田</t>
    <rPh sb="0" eb="2">
      <t>マキタ</t>
    </rPh>
    <phoneticPr fontId="2"/>
  </si>
  <si>
    <t>夏澄</t>
    <rPh sb="0" eb="1">
      <t>ナツ</t>
    </rPh>
    <rPh sb="1" eb="2">
      <t>ス</t>
    </rPh>
    <phoneticPr fontId="2"/>
  </si>
  <si>
    <t>キョナンウェーブ</t>
    <phoneticPr fontId="2"/>
  </si>
  <si>
    <t>コウタ</t>
    <phoneticPr fontId="2"/>
  </si>
  <si>
    <t>マツダ</t>
    <phoneticPr fontId="2"/>
  </si>
  <si>
    <t>イシイ</t>
    <phoneticPr fontId="2"/>
  </si>
  <si>
    <t>ミイロ</t>
    <phoneticPr fontId="2"/>
  </si>
  <si>
    <t>ナナ</t>
    <phoneticPr fontId="2"/>
  </si>
  <si>
    <t>ユイ</t>
    <phoneticPr fontId="2"/>
  </si>
  <si>
    <t>心音</t>
    <rPh sb="0" eb="1">
      <t>ココロ</t>
    </rPh>
    <rPh sb="1" eb="2">
      <t>オト</t>
    </rPh>
    <phoneticPr fontId="2"/>
  </si>
  <si>
    <t>松田</t>
    <rPh sb="0" eb="2">
      <t>マツダ</t>
    </rPh>
    <phoneticPr fontId="2"/>
  </si>
  <si>
    <t>昂大</t>
    <rPh sb="0" eb="1">
      <t>コウ</t>
    </rPh>
    <rPh sb="1" eb="2">
      <t>ダイ</t>
    </rPh>
    <phoneticPr fontId="2"/>
  </si>
  <si>
    <t>石井</t>
    <rPh sb="0" eb="2">
      <t>イシイ</t>
    </rPh>
    <phoneticPr fontId="2"/>
  </si>
  <si>
    <t>心彩</t>
    <rPh sb="0" eb="1">
      <t>ココロ</t>
    </rPh>
    <rPh sb="1" eb="2">
      <t>アヤ</t>
    </rPh>
    <phoneticPr fontId="2"/>
  </si>
  <si>
    <t>菜々</t>
    <rPh sb="0" eb="2">
      <t>ナナ</t>
    </rPh>
    <phoneticPr fontId="2"/>
  </si>
  <si>
    <t>ゆい</t>
    <phoneticPr fontId="2"/>
  </si>
  <si>
    <t>③</t>
    <phoneticPr fontId="2"/>
  </si>
  <si>
    <t>厚海</t>
    <rPh sb="0" eb="1">
      <t>アツ</t>
    </rPh>
    <rPh sb="1" eb="2">
      <t>ウミ</t>
    </rPh>
    <phoneticPr fontId="2"/>
  </si>
  <si>
    <t>花</t>
    <rPh sb="0" eb="1">
      <t>ハナ</t>
    </rPh>
    <phoneticPr fontId="2"/>
  </si>
  <si>
    <t>アツミ</t>
    <phoneticPr fontId="2"/>
  </si>
  <si>
    <t>ハナ</t>
    <phoneticPr fontId="2"/>
  </si>
  <si>
    <t>尾﨑</t>
    <rPh sb="0" eb="2">
      <t>オザキ</t>
    </rPh>
    <phoneticPr fontId="2"/>
  </si>
  <si>
    <t>舞音</t>
    <rPh sb="0" eb="1">
      <t>マイ</t>
    </rPh>
    <rPh sb="1" eb="2">
      <t>オト</t>
    </rPh>
    <phoneticPr fontId="2"/>
  </si>
  <si>
    <t>オザキ</t>
    <phoneticPr fontId="2"/>
  </si>
  <si>
    <t>マオ</t>
    <phoneticPr fontId="2"/>
  </si>
  <si>
    <t>南房総私立三芳小学校</t>
    <rPh sb="0" eb="1">
      <t>ミナミ</t>
    </rPh>
    <rPh sb="1" eb="3">
      <t>ボウソウ</t>
    </rPh>
    <rPh sb="3" eb="5">
      <t>シリツ</t>
    </rPh>
    <rPh sb="5" eb="7">
      <t>ミヨシ</t>
    </rPh>
    <rPh sb="7" eb="10">
      <t>ショウガッコウ</t>
    </rPh>
    <phoneticPr fontId="2"/>
  </si>
  <si>
    <t>日葵</t>
    <rPh sb="0" eb="1">
      <t>ヒ</t>
    </rPh>
    <rPh sb="1" eb="2">
      <t>アオイ</t>
    </rPh>
    <phoneticPr fontId="2"/>
  </si>
  <si>
    <t>ヒマリ</t>
    <phoneticPr fontId="2"/>
  </si>
  <si>
    <t>日和</t>
    <rPh sb="0" eb="2">
      <t>ヒヨリ</t>
    </rPh>
    <phoneticPr fontId="2"/>
  </si>
  <si>
    <t>ヒヨリ</t>
    <phoneticPr fontId="2"/>
  </si>
  <si>
    <t>佐藤</t>
    <rPh sb="0" eb="2">
      <t>サトウ</t>
    </rPh>
    <phoneticPr fontId="2"/>
  </si>
  <si>
    <t>優南</t>
    <rPh sb="0" eb="1">
      <t>ユウ</t>
    </rPh>
    <rPh sb="1" eb="2">
      <t>ミナミ</t>
    </rPh>
    <phoneticPr fontId="2"/>
  </si>
  <si>
    <t>サトウ</t>
    <phoneticPr fontId="2"/>
  </si>
  <si>
    <t>ユウナ</t>
    <phoneticPr fontId="2"/>
  </si>
  <si>
    <t>中山</t>
    <rPh sb="0" eb="2">
      <t>ナカヤマ</t>
    </rPh>
    <phoneticPr fontId="2"/>
  </si>
  <si>
    <t>ナカヤマ</t>
    <phoneticPr fontId="2"/>
  </si>
  <si>
    <t>男子の多い元気なチームです。繋ぐバレーで頑張ります！！</t>
    <rPh sb="0" eb="2">
      <t>ダンシ</t>
    </rPh>
    <rPh sb="3" eb="4">
      <t>オオ</t>
    </rPh>
    <rPh sb="5" eb="7">
      <t>ゲンキ</t>
    </rPh>
    <rPh sb="14" eb="15">
      <t>ツナ</t>
    </rPh>
    <rPh sb="20" eb="2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</si>
</sst>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0" zoomScaleNormal="100" workbookViewId="0">
      <selection activeCell="G49" sqref="G49:H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5" customHeight="1">
      <c r="A2" s="120" t="s">
        <v>121</v>
      </c>
      <c r="B2" s="121"/>
      <c r="C2" s="122" t="s">
        <v>174</v>
      </c>
      <c r="D2" s="123"/>
      <c r="E2" s="123"/>
      <c r="F2" s="123"/>
      <c r="G2" s="123"/>
      <c r="H2" s="123"/>
      <c r="I2" s="124"/>
      <c r="J2" s="94" t="s">
        <v>119</v>
      </c>
      <c r="K2" s="229"/>
      <c r="L2" s="229"/>
      <c r="M2" s="229"/>
      <c r="N2" s="229"/>
      <c r="O2" s="230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132</v>
      </c>
      <c r="D3" s="128"/>
      <c r="E3" s="128"/>
      <c r="F3" s="128"/>
      <c r="G3" s="128"/>
      <c r="H3" s="128"/>
      <c r="I3" s="129"/>
      <c r="J3" s="226" t="s">
        <v>93</v>
      </c>
      <c r="K3" s="227"/>
      <c r="L3" s="227"/>
      <c r="M3" s="227"/>
      <c r="N3" s="227"/>
      <c r="O3" s="228"/>
      <c r="P3" s="96" t="s">
        <v>133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7" t="s">
        <v>118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/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>
        <v>431352547</v>
      </c>
      <c r="D5" s="235"/>
      <c r="E5" s="235"/>
      <c r="F5" s="235"/>
      <c r="G5" s="235"/>
      <c r="H5" s="235"/>
      <c r="I5" s="236"/>
      <c r="J5" s="204">
        <v>36008</v>
      </c>
      <c r="K5" s="204"/>
      <c r="L5" s="204"/>
      <c r="M5" s="204"/>
      <c r="N5" s="204"/>
      <c r="O5" s="204"/>
      <c r="P5" s="173" t="s">
        <v>134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3" t="s">
        <v>135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45"/>
      <c r="C6" s="149" t="s">
        <v>107</v>
      </c>
      <c r="D6" s="150"/>
      <c r="E6" s="151" t="s">
        <v>108</v>
      </c>
      <c r="F6" s="152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6" t="s">
        <v>96</v>
      </c>
      <c r="AL6" s="156"/>
      <c r="AM6" s="156"/>
      <c r="AN6" s="156"/>
      <c r="AO6" s="156"/>
      <c r="AP6" s="156"/>
      <c r="AQ6" s="156"/>
      <c r="AR6" s="156"/>
      <c r="AS6" s="156"/>
      <c r="AT6" s="34" t="s">
        <v>124</v>
      </c>
    </row>
    <row r="7" spans="1:51" ht="13.5" customHeight="1">
      <c r="A7" s="73"/>
      <c r="B7" s="145"/>
      <c r="C7" s="112" t="s">
        <v>152</v>
      </c>
      <c r="D7" s="113"/>
      <c r="E7" s="114" t="s">
        <v>153</v>
      </c>
      <c r="F7" s="115"/>
      <c r="G7" s="206">
        <v>507314236</v>
      </c>
      <c r="H7" s="206"/>
      <c r="I7" s="206"/>
      <c r="J7" s="206">
        <v>294088</v>
      </c>
      <c r="K7" s="206"/>
      <c r="L7" s="206"/>
      <c r="M7" s="206">
        <v>431258</v>
      </c>
      <c r="N7" s="206"/>
      <c r="O7" s="206"/>
      <c r="P7" s="178" t="s">
        <v>7</v>
      </c>
      <c r="Q7" s="179"/>
      <c r="R7" s="147" t="s">
        <v>138</v>
      </c>
      <c r="S7" s="148"/>
      <c r="T7" s="148"/>
      <c r="U7" s="148"/>
      <c r="V7" s="27" t="s">
        <v>8</v>
      </c>
      <c r="W7" s="136" t="s">
        <v>139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5" t="s">
        <v>9</v>
      </c>
      <c r="AL7" s="208" t="s">
        <v>140</v>
      </c>
      <c r="AM7" s="59"/>
      <c r="AN7" s="59"/>
      <c r="AO7" s="59"/>
      <c r="AP7" s="59"/>
      <c r="AQ7" s="59"/>
      <c r="AR7" s="59"/>
      <c r="AS7" s="36" t="s">
        <v>10</v>
      </c>
      <c r="AT7" s="53">
        <v>48</v>
      </c>
    </row>
    <row r="8" spans="1:51" ht="18" customHeight="1">
      <c r="A8" s="73"/>
      <c r="B8" s="145"/>
      <c r="C8" s="116" t="s">
        <v>136</v>
      </c>
      <c r="D8" s="117"/>
      <c r="E8" s="118" t="s">
        <v>137</v>
      </c>
      <c r="F8" s="119"/>
      <c r="G8" s="206"/>
      <c r="H8" s="206"/>
      <c r="I8" s="206"/>
      <c r="J8" s="206"/>
      <c r="K8" s="206"/>
      <c r="L8" s="206"/>
      <c r="M8" s="206"/>
      <c r="N8" s="206"/>
      <c r="O8" s="206"/>
      <c r="P8" s="139" t="s">
        <v>143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0" t="s">
        <v>141</v>
      </c>
      <c r="AL8" s="61"/>
      <c r="AM8" s="61"/>
      <c r="AN8" s="61"/>
      <c r="AO8" s="37" t="s">
        <v>11</v>
      </c>
      <c r="AP8" s="62" t="s">
        <v>142</v>
      </c>
      <c r="AQ8" s="61"/>
      <c r="AR8" s="61"/>
      <c r="AS8" s="63"/>
      <c r="AT8" s="53"/>
    </row>
    <row r="9" spans="1:51" ht="14.45" customHeight="1">
      <c r="A9" s="73" t="s">
        <v>82</v>
      </c>
      <c r="B9" s="145"/>
      <c r="C9" s="112" t="s">
        <v>154</v>
      </c>
      <c r="D9" s="113"/>
      <c r="E9" s="114" t="s">
        <v>155</v>
      </c>
      <c r="F9" s="115"/>
      <c r="G9" s="206">
        <v>518206437</v>
      </c>
      <c r="H9" s="206"/>
      <c r="I9" s="206"/>
      <c r="J9" s="206"/>
      <c r="K9" s="206"/>
      <c r="L9" s="206"/>
      <c r="M9" s="206"/>
      <c r="N9" s="206"/>
      <c r="O9" s="206"/>
      <c r="P9" s="178" t="s">
        <v>7</v>
      </c>
      <c r="Q9" s="179"/>
      <c r="R9" s="147" t="s">
        <v>138</v>
      </c>
      <c r="S9" s="148"/>
      <c r="T9" s="148"/>
      <c r="U9" s="148"/>
      <c r="V9" s="27" t="s">
        <v>8</v>
      </c>
      <c r="W9" s="136" t="s">
        <v>139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5" t="s">
        <v>125</v>
      </c>
      <c r="AL9" s="59"/>
      <c r="AM9" s="59"/>
      <c r="AN9" s="59"/>
      <c r="AO9" s="59"/>
      <c r="AP9" s="59"/>
      <c r="AQ9" s="59"/>
      <c r="AR9" s="59"/>
      <c r="AS9" s="36" t="s">
        <v>126</v>
      </c>
      <c r="AT9" s="54">
        <v>45</v>
      </c>
    </row>
    <row r="10" spans="1:51" ht="18" customHeight="1">
      <c r="A10" s="73"/>
      <c r="B10" s="145"/>
      <c r="C10" s="116" t="s">
        <v>144</v>
      </c>
      <c r="D10" s="117"/>
      <c r="E10" s="118" t="s">
        <v>145</v>
      </c>
      <c r="F10" s="119"/>
      <c r="G10" s="206"/>
      <c r="H10" s="206"/>
      <c r="I10" s="206"/>
      <c r="J10" s="206"/>
      <c r="K10" s="206"/>
      <c r="L10" s="206"/>
      <c r="M10" s="206"/>
      <c r="N10" s="206"/>
      <c r="O10" s="206"/>
      <c r="P10" s="139" t="s">
        <v>148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1"/>
      <c r="AK10" s="153"/>
      <c r="AL10" s="61"/>
      <c r="AM10" s="61"/>
      <c r="AN10" s="61"/>
      <c r="AO10" s="37" t="s">
        <v>127</v>
      </c>
      <c r="AP10" s="61"/>
      <c r="AQ10" s="61"/>
      <c r="AR10" s="61"/>
      <c r="AS10" s="63"/>
      <c r="AT10" s="54"/>
    </row>
    <row r="11" spans="1:51" ht="14.45" customHeight="1">
      <c r="A11" s="73" t="s">
        <v>83</v>
      </c>
      <c r="B11" s="145"/>
      <c r="C11" s="112" t="s">
        <v>156</v>
      </c>
      <c r="D11" s="113"/>
      <c r="E11" s="114" t="s">
        <v>157</v>
      </c>
      <c r="F11" s="115"/>
      <c r="G11" s="206">
        <v>501602300</v>
      </c>
      <c r="H11" s="206"/>
      <c r="I11" s="206"/>
      <c r="J11" s="206"/>
      <c r="K11" s="206"/>
      <c r="L11" s="206"/>
      <c r="M11" s="206"/>
      <c r="N11" s="206"/>
      <c r="O11" s="206"/>
      <c r="P11" s="178" t="s">
        <v>7</v>
      </c>
      <c r="Q11" s="179"/>
      <c r="R11" s="147" t="s">
        <v>150</v>
      </c>
      <c r="S11" s="148"/>
      <c r="T11" s="148"/>
      <c r="U11" s="148"/>
      <c r="V11" s="27" t="s">
        <v>8</v>
      </c>
      <c r="W11" s="136" t="s">
        <v>151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>
        <v>66</v>
      </c>
    </row>
    <row r="12" spans="1:51" ht="18" customHeight="1">
      <c r="A12" s="73"/>
      <c r="B12" s="145"/>
      <c r="C12" s="116" t="s">
        <v>146</v>
      </c>
      <c r="D12" s="117"/>
      <c r="E12" s="118" t="s">
        <v>147</v>
      </c>
      <c r="F12" s="119"/>
      <c r="G12" s="206"/>
      <c r="H12" s="206"/>
      <c r="I12" s="206"/>
      <c r="J12" s="206"/>
      <c r="K12" s="206"/>
      <c r="L12" s="206"/>
      <c r="M12" s="206"/>
      <c r="N12" s="206"/>
      <c r="O12" s="206"/>
      <c r="P12" s="139" t="s">
        <v>149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1"/>
      <c r="AK12" s="153"/>
      <c r="AL12" s="61"/>
      <c r="AM12" s="61"/>
      <c r="AN12" s="61"/>
      <c r="AO12" s="37" t="s">
        <v>127</v>
      </c>
      <c r="AP12" s="61"/>
      <c r="AQ12" s="61"/>
      <c r="AR12" s="61"/>
      <c r="AS12" s="63"/>
      <c r="AT12" s="54"/>
    </row>
    <row r="13" spans="1:51" ht="15" customHeight="1">
      <c r="A13" s="73" t="s">
        <v>84</v>
      </c>
      <c r="B13" s="145"/>
      <c r="C13" s="180"/>
      <c r="D13" s="113"/>
      <c r="E13" s="113"/>
      <c r="F13" s="115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55"/>
    </row>
    <row r="14" spans="1:51" ht="18" customHeight="1">
      <c r="A14" s="73"/>
      <c r="B14" s="145"/>
      <c r="C14" s="209"/>
      <c r="D14" s="117"/>
      <c r="E14" s="117"/>
      <c r="F14" s="119"/>
      <c r="G14" s="212"/>
      <c r="H14" s="212"/>
      <c r="I14" s="212"/>
      <c r="J14" s="212"/>
      <c r="K14" s="212"/>
      <c r="L14" s="212"/>
      <c r="M14" s="212"/>
      <c r="N14" s="212"/>
      <c r="O14" s="212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55"/>
    </row>
    <row r="15" spans="1:51" ht="15" customHeight="1">
      <c r="A15" s="213" t="s">
        <v>98</v>
      </c>
      <c r="B15" s="145"/>
      <c r="C15" s="112" t="s">
        <v>152</v>
      </c>
      <c r="D15" s="113"/>
      <c r="E15" s="114" t="s">
        <v>153</v>
      </c>
      <c r="F15" s="115"/>
      <c r="G15" s="212"/>
      <c r="H15" s="212"/>
      <c r="I15" s="212"/>
      <c r="J15" s="212"/>
      <c r="K15" s="212"/>
      <c r="L15" s="212"/>
      <c r="M15" s="212"/>
      <c r="N15" s="212"/>
      <c r="O15" s="212"/>
      <c r="P15" s="178" t="s">
        <v>7</v>
      </c>
      <c r="Q15" s="179"/>
      <c r="R15" s="147" t="s">
        <v>138</v>
      </c>
      <c r="S15" s="148"/>
      <c r="T15" s="148"/>
      <c r="U15" s="148"/>
      <c r="V15" s="27" t="s">
        <v>8</v>
      </c>
      <c r="W15" s="136" t="s">
        <v>139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5" t="s">
        <v>125</v>
      </c>
      <c r="AL15" s="59" t="s">
        <v>140</v>
      </c>
      <c r="AM15" s="59"/>
      <c r="AN15" s="59"/>
      <c r="AO15" s="59"/>
      <c r="AP15" s="59"/>
      <c r="AQ15" s="59"/>
      <c r="AR15" s="59"/>
      <c r="AS15" s="36" t="s">
        <v>126</v>
      </c>
      <c r="AT15" s="54">
        <v>48</v>
      </c>
    </row>
    <row r="16" spans="1:51" ht="18" customHeight="1">
      <c r="A16" s="73"/>
      <c r="B16" s="145"/>
      <c r="C16" s="116" t="s">
        <v>136</v>
      </c>
      <c r="D16" s="117"/>
      <c r="E16" s="118" t="s">
        <v>137</v>
      </c>
      <c r="F16" s="119"/>
      <c r="G16" s="212"/>
      <c r="H16" s="212"/>
      <c r="I16" s="212"/>
      <c r="J16" s="212"/>
      <c r="K16" s="212"/>
      <c r="L16" s="212"/>
      <c r="M16" s="212"/>
      <c r="N16" s="212"/>
      <c r="O16" s="212"/>
      <c r="P16" s="139" t="s">
        <v>143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1"/>
      <c r="AK16" s="60" t="s">
        <v>141</v>
      </c>
      <c r="AL16" s="61"/>
      <c r="AM16" s="61"/>
      <c r="AN16" s="61"/>
      <c r="AO16" s="37" t="s">
        <v>127</v>
      </c>
      <c r="AP16" s="62" t="s">
        <v>142</v>
      </c>
      <c r="AQ16" s="61"/>
      <c r="AR16" s="61"/>
      <c r="AS16" s="63"/>
      <c r="AT16" s="54"/>
    </row>
    <row r="17" spans="1:46">
      <c r="A17" s="73" t="s">
        <v>0</v>
      </c>
      <c r="B17" s="145"/>
      <c r="C17" s="198" t="str">
        <f>IF(P16="","",P16)</f>
        <v>安房郡鋸南町下佐久間２４２６－３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45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3" t="s">
        <v>1</v>
      </c>
      <c r="B19" s="145"/>
      <c r="C19" s="198" t="str">
        <f>IF(AL15="","",AL15&amp;"-"&amp;AK16&amp;"-"&amp;AP16)</f>
        <v>090-2334-2495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3"/>
      <c r="B20" s="145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3" t="s">
        <v>85</v>
      </c>
      <c r="B21" s="145"/>
      <c r="C21" s="222"/>
      <c r="D21" s="214"/>
      <c r="E21" s="214"/>
      <c r="F21" s="214"/>
      <c r="G21" s="214"/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37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3" t="s">
        <v>86</v>
      </c>
      <c r="C23" s="199" t="s">
        <v>105</v>
      </c>
      <c r="D23" s="200"/>
      <c r="E23" s="201" t="s">
        <v>106</v>
      </c>
      <c r="F23" s="202"/>
      <c r="G23" s="143" t="s">
        <v>87</v>
      </c>
      <c r="H23" s="143"/>
      <c r="I23" s="143" t="s">
        <v>88</v>
      </c>
      <c r="J23" s="143"/>
      <c r="K23" s="143"/>
      <c r="L23" s="143"/>
      <c r="M23" s="143" t="s">
        <v>89</v>
      </c>
      <c r="N23" s="143"/>
      <c r="O23" s="143"/>
      <c r="P23" s="142" t="s">
        <v>99</v>
      </c>
      <c r="Q23" s="143"/>
      <c r="R23" s="143"/>
      <c r="S23" s="143"/>
      <c r="T23" s="14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5"/>
      <c r="C24" s="187" t="s">
        <v>103</v>
      </c>
      <c r="D24" s="188"/>
      <c r="E24" s="189" t="s">
        <v>104</v>
      </c>
      <c r="F24" s="190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6"/>
      <c r="U24" s="1"/>
      <c r="V24" s="1"/>
      <c r="W24" s="1"/>
      <c r="X24" s="1"/>
      <c r="Y24" s="130" t="s">
        <v>100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203">
        <v>1</v>
      </c>
      <c r="C25" s="112" t="s">
        <v>159</v>
      </c>
      <c r="D25" s="113"/>
      <c r="E25" s="114" t="s">
        <v>160</v>
      </c>
      <c r="F25" s="115"/>
      <c r="G25" s="99">
        <v>6</v>
      </c>
      <c r="H25" s="100"/>
      <c r="I25" s="103" t="s">
        <v>158</v>
      </c>
      <c r="J25" s="104"/>
      <c r="K25" s="104"/>
      <c r="L25" s="100"/>
      <c r="M25" s="99">
        <v>521147666</v>
      </c>
      <c r="N25" s="104"/>
      <c r="O25" s="100"/>
      <c r="P25" s="99">
        <v>155</v>
      </c>
      <c r="Q25" s="104"/>
      <c r="R25" s="104"/>
      <c r="S25" s="104"/>
      <c r="T25" s="106"/>
      <c r="U25" s="1"/>
      <c r="V25" s="1"/>
      <c r="W25" s="1"/>
      <c r="X25" s="1"/>
      <c r="Y25" s="216">
        <v>10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6" t="s">
        <v>161</v>
      </c>
      <c r="D26" s="117"/>
      <c r="E26" s="118" t="s">
        <v>162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170</v>
      </c>
      <c r="D27" s="113"/>
      <c r="E27" s="114" t="s">
        <v>171</v>
      </c>
      <c r="F27" s="115"/>
      <c r="G27" s="99">
        <v>6</v>
      </c>
      <c r="H27" s="100"/>
      <c r="I27" s="99" t="s">
        <v>158</v>
      </c>
      <c r="J27" s="104"/>
      <c r="K27" s="104"/>
      <c r="L27" s="100"/>
      <c r="M27" s="99">
        <v>521515182</v>
      </c>
      <c r="N27" s="104"/>
      <c r="O27" s="100"/>
      <c r="P27" s="99">
        <v>153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6" t="s">
        <v>172</v>
      </c>
      <c r="D28" s="117"/>
      <c r="E28" s="118" t="s">
        <v>173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207" t="s">
        <v>188</v>
      </c>
      <c r="C29" s="112" t="s">
        <v>164</v>
      </c>
      <c r="D29" s="113"/>
      <c r="E29" s="114" t="s">
        <v>165</v>
      </c>
      <c r="F29" s="115"/>
      <c r="G29" s="99">
        <v>6</v>
      </c>
      <c r="H29" s="100"/>
      <c r="I29" s="99" t="s">
        <v>158</v>
      </c>
      <c r="J29" s="104"/>
      <c r="K29" s="104"/>
      <c r="L29" s="100"/>
      <c r="M29" s="99">
        <v>520972139</v>
      </c>
      <c r="N29" s="104"/>
      <c r="O29" s="100"/>
      <c r="P29" s="99">
        <v>150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6" t="s">
        <v>163</v>
      </c>
      <c r="D30" s="117"/>
      <c r="E30" s="118" t="s">
        <v>166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176</v>
      </c>
      <c r="D31" s="113"/>
      <c r="E31" s="114" t="s">
        <v>175</v>
      </c>
      <c r="F31" s="115"/>
      <c r="G31" s="99">
        <v>6</v>
      </c>
      <c r="H31" s="100"/>
      <c r="I31" s="99" t="s">
        <v>158</v>
      </c>
      <c r="J31" s="104"/>
      <c r="K31" s="104"/>
      <c r="L31" s="100"/>
      <c r="M31" s="99">
        <v>523017974</v>
      </c>
      <c r="N31" s="104"/>
      <c r="O31" s="100"/>
      <c r="P31" s="99">
        <v>139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6" t="s">
        <v>182</v>
      </c>
      <c r="D32" s="117"/>
      <c r="E32" s="118" t="s">
        <v>183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167</v>
      </c>
      <c r="D33" s="113"/>
      <c r="E33" s="114" t="s">
        <v>168</v>
      </c>
      <c r="F33" s="115"/>
      <c r="G33" s="99">
        <v>6</v>
      </c>
      <c r="H33" s="100"/>
      <c r="I33" s="99" t="s">
        <v>158</v>
      </c>
      <c r="J33" s="104"/>
      <c r="K33" s="104"/>
      <c r="L33" s="100"/>
      <c r="M33" s="99">
        <v>521522586</v>
      </c>
      <c r="N33" s="104"/>
      <c r="O33" s="100"/>
      <c r="P33" s="99">
        <v>144</v>
      </c>
      <c r="Q33" s="104"/>
      <c r="R33" s="104"/>
      <c r="S33" s="104"/>
      <c r="T33" s="106"/>
      <c r="U33" s="1"/>
      <c r="V33" s="1"/>
      <c r="W33" s="1"/>
      <c r="X33" s="1"/>
      <c r="Y33" s="132">
        <v>3</v>
      </c>
      <c r="Z33" s="104"/>
      <c r="AA33" s="104"/>
      <c r="AB33" s="104"/>
      <c r="AC33" s="104"/>
      <c r="AD33" s="104"/>
      <c r="AE33" s="104"/>
      <c r="AF33" s="104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169</v>
      </c>
      <c r="D34" s="117"/>
      <c r="E34" s="118" t="s">
        <v>181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177</v>
      </c>
      <c r="D35" s="113"/>
      <c r="E35" s="114" t="s">
        <v>178</v>
      </c>
      <c r="F35" s="115"/>
      <c r="G35" s="99">
        <v>5</v>
      </c>
      <c r="H35" s="100"/>
      <c r="I35" s="99" t="s">
        <v>158</v>
      </c>
      <c r="J35" s="104"/>
      <c r="K35" s="104"/>
      <c r="L35" s="100"/>
      <c r="M35" s="99">
        <v>522701713</v>
      </c>
      <c r="N35" s="104"/>
      <c r="O35" s="100"/>
      <c r="P35" s="99">
        <v>141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6" t="s">
        <v>184</v>
      </c>
      <c r="D36" s="117"/>
      <c r="E36" s="118" t="s">
        <v>185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159</v>
      </c>
      <c r="D37" s="113"/>
      <c r="E37" s="114" t="s">
        <v>179</v>
      </c>
      <c r="F37" s="115"/>
      <c r="G37" s="99">
        <v>4</v>
      </c>
      <c r="H37" s="100"/>
      <c r="I37" s="99" t="s">
        <v>158</v>
      </c>
      <c r="J37" s="104"/>
      <c r="K37" s="104"/>
      <c r="L37" s="100"/>
      <c r="M37" s="99">
        <v>521147673</v>
      </c>
      <c r="N37" s="104"/>
      <c r="O37" s="100"/>
      <c r="P37" s="99">
        <v>138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6" t="s">
        <v>161</v>
      </c>
      <c r="D38" s="117"/>
      <c r="E38" s="118" t="s">
        <v>186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191</v>
      </c>
      <c r="D39" s="113"/>
      <c r="E39" s="114" t="s">
        <v>192</v>
      </c>
      <c r="F39" s="115"/>
      <c r="G39" s="99">
        <v>4</v>
      </c>
      <c r="H39" s="100"/>
      <c r="I39" s="99" t="s">
        <v>158</v>
      </c>
      <c r="J39" s="104"/>
      <c r="K39" s="104"/>
      <c r="L39" s="100"/>
      <c r="M39" s="99">
        <v>523019398</v>
      </c>
      <c r="N39" s="104"/>
      <c r="O39" s="100"/>
      <c r="P39" s="99">
        <v>135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6" t="s">
        <v>189</v>
      </c>
      <c r="D40" s="117"/>
      <c r="E40" s="118" t="s">
        <v>190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195</v>
      </c>
      <c r="D41" s="113"/>
      <c r="E41" s="114" t="s">
        <v>196</v>
      </c>
      <c r="F41" s="115"/>
      <c r="G41" s="99">
        <v>4</v>
      </c>
      <c r="H41" s="100"/>
      <c r="I41" s="103" t="s">
        <v>197</v>
      </c>
      <c r="J41" s="104"/>
      <c r="K41" s="104"/>
      <c r="L41" s="100"/>
      <c r="M41" s="99">
        <v>523717911</v>
      </c>
      <c r="N41" s="104"/>
      <c r="O41" s="100"/>
      <c r="P41" s="99">
        <v>135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6" t="s">
        <v>193</v>
      </c>
      <c r="D42" s="117"/>
      <c r="E42" s="118" t="s">
        <v>194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207</v>
      </c>
      <c r="D43" s="113"/>
      <c r="E43" s="114" t="s">
        <v>199</v>
      </c>
      <c r="F43" s="115"/>
      <c r="G43" s="99">
        <v>5</v>
      </c>
      <c r="H43" s="100"/>
      <c r="I43" s="103" t="s">
        <v>158</v>
      </c>
      <c r="J43" s="104"/>
      <c r="K43" s="104"/>
      <c r="L43" s="100"/>
      <c r="M43" s="99">
        <v>523942641</v>
      </c>
      <c r="N43" s="104"/>
      <c r="O43" s="100"/>
      <c r="P43" s="99">
        <v>145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6" t="s">
        <v>206</v>
      </c>
      <c r="D44" s="117"/>
      <c r="E44" s="118" t="s">
        <v>198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207</v>
      </c>
      <c r="D45" s="113"/>
      <c r="E45" s="114" t="s">
        <v>201</v>
      </c>
      <c r="F45" s="115"/>
      <c r="G45" s="99">
        <v>5</v>
      </c>
      <c r="H45" s="100"/>
      <c r="I45" s="103" t="s">
        <v>158</v>
      </c>
      <c r="J45" s="104"/>
      <c r="K45" s="104"/>
      <c r="L45" s="100"/>
      <c r="M45" s="99">
        <v>523942634</v>
      </c>
      <c r="N45" s="104"/>
      <c r="O45" s="100"/>
      <c r="P45" s="99">
        <v>145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206</v>
      </c>
      <c r="D46" s="117"/>
      <c r="E46" s="118" t="s">
        <v>200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164</v>
      </c>
      <c r="D47" s="113"/>
      <c r="E47" s="114" t="s">
        <v>180</v>
      </c>
      <c r="F47" s="115"/>
      <c r="G47" s="99">
        <v>3</v>
      </c>
      <c r="H47" s="100"/>
      <c r="I47" s="99" t="s">
        <v>158</v>
      </c>
      <c r="J47" s="104"/>
      <c r="K47" s="104"/>
      <c r="L47" s="100"/>
      <c r="M47" s="99">
        <v>520972863</v>
      </c>
      <c r="N47" s="104"/>
      <c r="O47" s="100"/>
      <c r="P47" s="99">
        <v>133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 t="s">
        <v>163</v>
      </c>
      <c r="D48" s="195"/>
      <c r="E48" s="196" t="s">
        <v>187</v>
      </c>
      <c r="F48" s="197"/>
      <c r="G48" s="177"/>
      <c r="H48" s="191"/>
      <c r="I48" s="177"/>
      <c r="J48" s="134"/>
      <c r="K48" s="134"/>
      <c r="L48" s="191"/>
      <c r="M48" s="177"/>
      <c r="N48" s="134"/>
      <c r="O48" s="191"/>
      <c r="P48" s="177"/>
      <c r="Q48" s="134"/>
      <c r="R48" s="134"/>
      <c r="S48" s="134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2">
        <v>13</v>
      </c>
      <c r="B49" s="74">
        <v>13</v>
      </c>
      <c r="C49" s="76" t="s">
        <v>204</v>
      </c>
      <c r="D49" s="77"/>
      <c r="E49" s="78" t="s">
        <v>205</v>
      </c>
      <c r="F49" s="79"/>
      <c r="G49" s="64">
        <v>3</v>
      </c>
      <c r="H49" s="66"/>
      <c r="I49" s="64" t="s">
        <v>158</v>
      </c>
      <c r="J49" s="65"/>
      <c r="K49" s="65"/>
      <c r="L49" s="66"/>
      <c r="M49" s="64">
        <v>522112427</v>
      </c>
      <c r="N49" s="65"/>
      <c r="O49" s="66"/>
      <c r="P49" s="64">
        <v>125</v>
      </c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202</v>
      </c>
      <c r="D50" s="81"/>
      <c r="E50" s="82" t="s">
        <v>203</v>
      </c>
      <c r="F50" s="83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3">
        <v>14</v>
      </c>
      <c r="B51" s="74"/>
      <c r="C51" s="90"/>
      <c r="D51" s="77"/>
      <c r="E51" s="77"/>
      <c r="F51" s="79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1"/>
      <c r="D52" s="92"/>
      <c r="E52" s="92"/>
      <c r="F52" s="93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1" t="s">
        <v>102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2"/>
      <c r="T54" s="183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4" t="s">
        <v>208</v>
      </c>
      <c r="B55" s="185"/>
      <c r="C55" s="185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6"/>
      <c r="U55" s="2"/>
      <c r="V55" s="56">
        <f>LEN(A55)</f>
        <v>27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男女混合</v>
      </c>
      <c r="I5" s="9">
        <f>入力!Y25</f>
        <v>10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36008</v>
      </c>
      <c r="B7" s="13" t="str">
        <f>IF(入力!C3="","",入力!C3)</f>
        <v>鋸南ウェーブ</v>
      </c>
      <c r="C7" s="13" t="str">
        <f>IF(入力!C2="","",入力!C2)</f>
        <v>キョナンウェーブ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内房線</v>
      </c>
      <c r="S7" s="13" t="str">
        <f>IF(入力!AE5="","",入力!AE5)</f>
        <v>安房勝山</v>
      </c>
      <c r="T7" s="13"/>
      <c r="U7" s="13" t="str">
        <f>IF(入力!C4="","",入力!C4)</f>
        <v/>
      </c>
      <c r="V7" s="13">
        <f>IF(入力!C5="","",入力!C5)</f>
        <v>431352547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高名</v>
      </c>
      <c r="D16" s="13" t="str">
        <f>IF(入力!E8="","",入力!E8)</f>
        <v>晴久</v>
      </c>
      <c r="E16" s="13" t="str">
        <f>IF(入力!C7="","",入力!C7)</f>
        <v>タカナ</v>
      </c>
      <c r="F16" s="13" t="str">
        <f>IF(入力!E7="","",入力!E7)</f>
        <v>ハルヒサ</v>
      </c>
      <c r="G16" s="13">
        <f>IF(入力!G7="","",入力!G7)</f>
        <v>507314236</v>
      </c>
      <c r="H16" s="13">
        <f>IF(入力!J7="","",入力!J7)</f>
        <v>294088</v>
      </c>
      <c r="I16" s="13">
        <f>IF(入力!M7="","",入力!M7)</f>
        <v>431258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2115</v>
      </c>
      <c r="T16" s="13" t="str">
        <f>IF(入力!P8="","",入力!P8)</f>
        <v>安房郡鋸南町下佐久間２４２６－３</v>
      </c>
      <c r="U16" s="13" t="str">
        <f>IF(入力!AL7="","",入力!AL7)</f>
        <v>090</v>
      </c>
      <c r="V16" s="13" t="str">
        <f>IF(入力!AK8="","",入力!AK8)</f>
        <v>2334</v>
      </c>
      <c r="W16" s="13" t="str">
        <f>IF(入力!AP8="","",入力!AP8)</f>
        <v>2495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三堀</v>
      </c>
      <c r="D17" s="13" t="str">
        <f>IF(入力!E10="","",入力!E10)</f>
        <v>隆男</v>
      </c>
      <c r="E17" s="13" t="str">
        <f>IF(入力!C9="","",入力!C9)</f>
        <v>ミホリ</v>
      </c>
      <c r="F17" s="13" t="str">
        <f>IF(入力!E9="","",入力!E9)</f>
        <v>タカオ</v>
      </c>
      <c r="G17" s="13">
        <f>IF(入力!G9="","",入力!G9)</f>
        <v>518206437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2115</v>
      </c>
      <c r="T17" s="13" t="str">
        <f>IF(入力!P10="","",入力!P10)</f>
        <v>安房郡鋸南町下佐久間６９０</v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金木</v>
      </c>
      <c r="D20" s="13" t="str">
        <f>IF(入力!E12="","",入力!E12)</f>
        <v>勇</v>
      </c>
      <c r="E20" s="13" t="str">
        <f>IF(入力!C11="","",入力!C11)</f>
        <v>カネキ</v>
      </c>
      <c r="F20" s="13" t="str">
        <f>IF(入力!E11="","",入力!E11)</f>
        <v>イサム</v>
      </c>
      <c r="G20" s="13">
        <f>IF(入力!G11="","",入力!G11)</f>
        <v>501602300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66</v>
      </c>
      <c r="M20" s="13"/>
      <c r="N20" s="13"/>
      <c r="O20" s="13"/>
      <c r="P20" s="13"/>
      <c r="Q20" s="13"/>
      <c r="R20" s="13" t="str">
        <f>IF(入力!R11="","",入力!R11)</f>
        <v>260</v>
      </c>
      <c r="S20" s="13" t="str">
        <f>IF(入力!W11="","",入力!W11)</f>
        <v>0824</v>
      </c>
      <c r="T20" s="13" t="str">
        <f>IF(入力!P12="","",入力!P12)</f>
        <v>千葉市中央区浜野町１２２８－６</v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高名</v>
      </c>
      <c r="D22" s="13" t="str">
        <f>IF(入力!E16="","",入力!E16)</f>
        <v>晴久</v>
      </c>
      <c r="E22" s="13" t="str">
        <f>IF(入力!C15="","",入力!C15)</f>
        <v>タカナ</v>
      </c>
      <c r="F22" s="13" t="str">
        <f>IF(入力!E15="","",入力!E15)</f>
        <v>ハルヒサ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299</v>
      </c>
      <c r="S22" s="13" t="str">
        <f>IF(入力!W15="","",入力!W15)</f>
        <v>2115</v>
      </c>
      <c r="T22" s="13" t="str">
        <f>IF(入力!P16="","",入力!P16)</f>
        <v>安房郡鋸南町下佐久間２４２６－３</v>
      </c>
      <c r="U22" s="13" t="str">
        <f>IF(入力!AL15="","",入力!AL15)</f>
        <v>090</v>
      </c>
      <c r="V22" s="13" t="str">
        <f>IF(入力!AK16="","",入力!AK16)</f>
        <v>2334</v>
      </c>
      <c r="W22" s="13" t="str">
        <f>IF(入力!AP16="","",入力!AP16)</f>
        <v>2495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網代</v>
      </c>
      <c r="D24" s="51" t="str">
        <f>VLOOKUP($B$51,$A$53:$F$352,4)</f>
        <v>瑛太</v>
      </c>
      <c r="E24" s="51" t="str">
        <f>VLOOKUP($B$51,$A$53:$F$352,5)</f>
        <v>アジロ</v>
      </c>
      <c r="F24" s="51" t="str">
        <f>VLOOKUP($B$51,$A$53:$F$352,6)</f>
        <v>エイタ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3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田村</v>
      </c>
      <c r="D53" s="13" t="str">
        <f>IF(入力!E26="","",入力!E26)</f>
        <v>真大</v>
      </c>
      <c r="E53" s="13" t="str">
        <f>IF(入力!C25="","",入力!C25)</f>
        <v>タムラ</v>
      </c>
      <c r="F53" s="13" t="str">
        <f>IF(入力!E25="","",入力!E25)</f>
        <v>マヒロ</v>
      </c>
      <c r="G53" s="13">
        <f>IF(入力!M25="","",入力!M25)</f>
        <v>521147666</v>
      </c>
      <c r="H53" s="13" t="str">
        <f>IF(入力!I25="","",入力!I25)</f>
        <v>鋸南町立鋸南小学校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蒔田</v>
      </c>
      <c r="D54" s="13" t="str">
        <f>IF(入力!E28="","",入力!E28)</f>
        <v>夏澄</v>
      </c>
      <c r="E54" s="13" t="str">
        <f>IF(入力!C27="","",入力!C27)</f>
        <v>マキタ</v>
      </c>
      <c r="F54" s="13" t="str">
        <f>IF(入力!E27="","",入力!E27)</f>
        <v>マナト</v>
      </c>
      <c r="G54" s="13">
        <f>IF(入力!M27="","",入力!M27)</f>
        <v>521515182</v>
      </c>
      <c r="H54" s="13" t="str">
        <f>IF(入力!I27="","",入力!I27)</f>
        <v>鋸南町立鋸南小学校</v>
      </c>
      <c r="I54" s="13">
        <f>IF(入力!G27="","",入力!G27)</f>
        <v>6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網代</v>
      </c>
      <c r="D55" s="13" t="str">
        <f>IF(入力!E30="","",入力!E30)</f>
        <v>瑛太</v>
      </c>
      <c r="E55" s="13" t="str">
        <f>IF(入力!C29="","",入力!C29)</f>
        <v>アジロ</v>
      </c>
      <c r="F55" s="13" t="str">
        <f>IF(入力!E29="","",入力!E29)</f>
        <v>エイタ</v>
      </c>
      <c r="G55" s="13">
        <f>IF(入力!M29="","",入力!M29)</f>
        <v>520972139</v>
      </c>
      <c r="H55" s="13" t="str">
        <f>IF(入力!I29="","",入力!I29)</f>
        <v>鋸南町立鋸南小学校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松田</v>
      </c>
      <c r="D56" s="13" t="str">
        <f>IF(入力!E32="","",入力!E32)</f>
        <v>昂大</v>
      </c>
      <c r="E56" s="13" t="str">
        <f>IF(入力!C31="","",入力!C31)</f>
        <v>マツダ</v>
      </c>
      <c r="F56" s="13" t="str">
        <f>IF(入力!E31="","",入力!E31)</f>
        <v>コウタ</v>
      </c>
      <c r="G56" s="13">
        <f>IF(入力!M31="","",入力!M31)</f>
        <v>523017974</v>
      </c>
      <c r="H56" s="13" t="str">
        <f>IF(入力!I31="","",入力!I31)</f>
        <v>鋸南町立鋸南小学校</v>
      </c>
      <c r="I56" s="13">
        <f>IF(入力!G31="","",入力!G31)</f>
        <v>6</v>
      </c>
      <c r="J56" s="13">
        <f>IF(入力!P31="","",入力!P31)</f>
        <v>139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西﨑</v>
      </c>
      <c r="D57" s="13" t="str">
        <f>IF(入力!E34="","",入力!E34)</f>
        <v>心音</v>
      </c>
      <c r="E57" s="13" t="str">
        <f>IF(入力!C33="","",入力!C33)</f>
        <v>ニシザキ</v>
      </c>
      <c r="F57" s="13" t="str">
        <f>IF(入力!E33="","",入力!E33)</f>
        <v>ココネ</v>
      </c>
      <c r="G57" s="13">
        <f>IF(入力!M33="","",入力!M33)</f>
        <v>521522586</v>
      </c>
      <c r="H57" s="13" t="str">
        <f>IF(入力!I33="","",入力!I33)</f>
        <v>鋸南町立鋸南小学校</v>
      </c>
      <c r="I57" s="13">
        <f>IF(入力!G33="","",入力!G33)</f>
        <v>6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心彩</v>
      </c>
      <c r="E58" s="13" t="str">
        <f>IF(入力!C35="","",入力!C35)</f>
        <v>イシイ</v>
      </c>
      <c r="F58" s="13" t="str">
        <f>IF(入力!E35="","",入力!E35)</f>
        <v>ミイロ</v>
      </c>
      <c r="G58" s="13">
        <f>IF(入力!M35="","",入力!M35)</f>
        <v>522701713</v>
      </c>
      <c r="H58" s="13" t="str">
        <f>IF(入力!I35="","",入力!I35)</f>
        <v>鋸南町立鋸南小学校</v>
      </c>
      <c r="I58" s="13">
        <f>IF(入力!G35="","",入力!G35)</f>
        <v>5</v>
      </c>
      <c r="J58" s="13">
        <f>IF(入力!P35="","",入力!P35)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田村</v>
      </c>
      <c r="D59" s="13" t="str">
        <f>IF(入力!E38="","",入力!E38)</f>
        <v>菜々</v>
      </c>
      <c r="E59" s="13" t="str">
        <f>IF(入力!C37="","",入力!C37)</f>
        <v>タムラ</v>
      </c>
      <c r="F59" s="13" t="str">
        <f>IF(入力!E37="","",入力!E37)</f>
        <v>ナナ</v>
      </c>
      <c r="G59" s="13">
        <f>IF(入力!M37="","",入力!M37)</f>
        <v>521147673</v>
      </c>
      <c r="H59" s="13" t="str">
        <f>IF(入力!I37="","",入力!I37)</f>
        <v>鋸南町立鋸南小学校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厚海</v>
      </c>
      <c r="D60" s="13" t="str">
        <f>IF(入力!E40="","",入力!E40)</f>
        <v>花</v>
      </c>
      <c r="E60" s="13" t="str">
        <f>IF(入力!C39="","",入力!C39)</f>
        <v>アツミ</v>
      </c>
      <c r="F60" s="13" t="str">
        <f>IF(入力!E39="","",入力!E39)</f>
        <v>ハナ</v>
      </c>
      <c r="G60" s="13">
        <f>IF(入力!M39="","",入力!M39)</f>
        <v>523019398</v>
      </c>
      <c r="H60" s="13" t="str">
        <f>IF(入力!I39="","",入力!I39)</f>
        <v>鋸南町立鋸南小学校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尾﨑</v>
      </c>
      <c r="D61" s="13" t="str">
        <f>IF(入力!E42="","",入力!E42)</f>
        <v>舞音</v>
      </c>
      <c r="E61" s="13" t="str">
        <f>IF(入力!C41="","",入力!C41)</f>
        <v>オザキ</v>
      </c>
      <c r="F61" s="13" t="str">
        <f>IF(入力!E41="","",入力!E41)</f>
        <v>マオ</v>
      </c>
      <c r="G61" s="13">
        <f>IF(入力!M41="","",入力!M41)</f>
        <v>523717911</v>
      </c>
      <c r="H61" s="13" t="str">
        <f>IF(入力!I41="","",入力!I41)</f>
        <v>南房総私立三芳小学校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中山</v>
      </c>
      <c r="D62" s="13" t="str">
        <f>IF(入力!E44="","",入力!E44)</f>
        <v>日葵</v>
      </c>
      <c r="E62" s="13" t="str">
        <f>IF(入力!C43="","",入力!C43)</f>
        <v>ナカヤマ</v>
      </c>
      <c r="F62" s="13" t="str">
        <f>IF(入力!E43="","",入力!E43)</f>
        <v>ヒマリ</v>
      </c>
      <c r="G62" s="13">
        <f>IF(入力!M43="","",入力!M43)</f>
        <v>523942641</v>
      </c>
      <c r="H62" s="13" t="str">
        <f>IF(入力!I43="","",入力!I43)</f>
        <v>鋸南町立鋸南小学校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中山</v>
      </c>
      <c r="D63" s="13" t="str">
        <f>IF(入力!E46="","",入力!E46)</f>
        <v>日和</v>
      </c>
      <c r="E63" s="13" t="str">
        <f>IF(入力!C45="","",入力!C45)</f>
        <v>ナカヤマ</v>
      </c>
      <c r="F63" s="13" t="str">
        <f>IF(入力!E45="","",入力!E45)</f>
        <v>ヒヨリ</v>
      </c>
      <c r="G63" s="13">
        <f>IF(入力!M45="","",入力!M45)</f>
        <v>523942634</v>
      </c>
      <c r="H63" s="13" t="str">
        <f>IF(入力!I45="","",入力!I45)</f>
        <v>鋸南町立鋸南小学校</v>
      </c>
      <c r="I63" s="13">
        <f>IF(入力!G45="","",入力!G45)</f>
        <v>5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網代</v>
      </c>
      <c r="D64" s="13" t="str">
        <f>IF(入力!E48="","",入力!E48)</f>
        <v>ゆい</v>
      </c>
      <c r="E64" s="13" t="str">
        <f>IF(入力!C47="","",入力!C47)</f>
        <v>アジロ</v>
      </c>
      <c r="F64" s="13" t="str">
        <f>IF(入力!E47="","",入力!E47)</f>
        <v>ユイ</v>
      </c>
      <c r="G64" s="13">
        <f>IF(入力!M47="","",入力!M47)</f>
        <v>520972863</v>
      </c>
      <c r="H64" s="13" t="str">
        <f>IF(入力!I47="","",入力!I47)</f>
        <v>鋸南町立鋸南小学校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佐藤</v>
      </c>
      <c r="D65" s="13" t="str">
        <f>IF(入力!E50="","",入力!E50)</f>
        <v>優南</v>
      </c>
      <c r="E65" s="13" t="str">
        <f>IF(入力!C49="","",入力!C49)</f>
        <v>サトウ</v>
      </c>
      <c r="F65" s="13" t="str">
        <f>IF(入力!E49="","",入力!E49)</f>
        <v>ユウナ</v>
      </c>
      <c r="G65" s="13">
        <f>IF(入力!M49="","",入力!M49)</f>
        <v>522112427</v>
      </c>
      <c r="H65" s="13" t="str">
        <f>IF(入力!I49="","",入力!I49)</f>
        <v>鋸南町立鋸南小学校</v>
      </c>
      <c r="I65" s="13">
        <f>IF(入力!G49="","",入力!G49)</f>
        <v>3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なみ たかな</cp:lastModifiedBy>
  <cp:lastPrinted>2016-05-09T15:17:35Z</cp:lastPrinted>
  <dcterms:created xsi:type="dcterms:W3CDTF">2014-04-05T09:56:00Z</dcterms:created>
  <dcterms:modified xsi:type="dcterms:W3CDTF">2023-09-25T10:52:29Z</dcterms:modified>
</cp:coreProperties>
</file>