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do\Desktop\全国県大会申込書男女\男子\"/>
    </mc:Choice>
  </mc:AlternateContent>
  <xr:revisionPtr revIDLastSave="0" documentId="13_ncr:1_{3149839B-ED3C-4E45-8765-26330EA0B27A}" xr6:coauthVersionLast="47" xr6:coauthVersionMax="47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<sst xmlns="http://schemas.openxmlformats.org/spreadsheetml/2006/main" count="271" uniqueCount="213">
  <si>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</si>
  <si>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</si>
  <si>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</si>
  <si>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</si>
  <si>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</si>
  <si>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</si>
  <si>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</si>
  <si>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</si>
  <si>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</si>
  <si>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</si>
  <si>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</si>
  <si>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</si>
  <si>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</si>
  <si>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</si>
  <si>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</si>
  <si>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</si>
  <si>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</si>
  <si>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</si>
  <si>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</si>
  <si>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</si>
  <si>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</si>
  <si>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</si>
  <si>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</si>
  <si>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</si>
  <si>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</si>
  <si>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</si>
  <si>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</si>
  <si>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</si>
  <si>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</si>
  <si>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</si>
  <si>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</si>
  <si>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</si>
  <si>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</si>
  <si>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</si>
  <si>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</si>
  <si>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</si>
  <si>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</si>
  <si>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</si>
  <si>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</si>
  <si>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</si>
  <si>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</si>
  <si>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</si>
  <si>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</si>
  <si>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</si>
  <si>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</si>
  <si>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</si>
  <si>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</si>
  <si>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</si>
  <si>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</si>
  <si>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</si>
  <si>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</si>
  <si>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</si>
  <si>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</si>
  <si>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</si>
  <si>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</si>
  <si>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</si>
  <si>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</si>
  <si>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</si>
  <si>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</si>
  <si>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</si>
  <si>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</si>
  <si>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</si>
  <si>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</si>
  <si>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</si>
  <si>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</si>
  <si>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</si>
  <si>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</si>
  <si>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</si>
  <si>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</si>
  <si>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</si>
  <si>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</si>
  <si>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</si>
  <si>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</si>
  <si>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</si>
  <si>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</si>
  <si>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</si>
  <si>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</si>
  <si>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</si>
  <si>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</si>
  <si>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</si>
  <si>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</si>
  <si>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</si>
  <si>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</si>
  <si>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</si>
  <si>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</si>
  <si>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</si>
  <si>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</si>
  <si>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</si>
  <si>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</si>
  <si>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</si>
  <si>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</si>
  <si>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</si>
  <si>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</si>
  <si>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</si>
  <si>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</si>
  <si>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</si>
  <si>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</si>
  <si>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</si>
  <si>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</si>
  <si>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</si>
  <si>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</si>
  <si>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</si>
  <si>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</si>
  <si>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</si>
  <si>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</si>
  <si>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</si>
  <si>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</si>
  <si>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</si>
  <si>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</si>
  <si>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</si>
  <si>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</si>
  <si>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</si>
  <si>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</si>
  <si>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</si>
  <si>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</si>
  <si>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</si>
  <si>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</si>
  <si>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</si>
  <si>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</si>
  <si>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</si>
  <si>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</si>
  <si>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</si>
  <si>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</si>
  <si>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</si>
  <si>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</si>
  <si>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</si>
  <si>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</si>
  <si>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</si>
  <si>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</si>
  <si>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</si>
  <si>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</si>
  <si>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</si>
  <si>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萱田ジュニアバレーボールクラブ</t>
    <rPh sb="0" eb="2">
      <t>カヤダ</t>
    </rPh>
    <phoneticPr fontId="2"/>
  </si>
  <si>
    <t>カヤダジュニアバレーボールクラブ</t>
    <phoneticPr fontId="2"/>
  </si>
  <si>
    <t>八千代市</t>
    <rPh sb="0" eb="4">
      <t>ヤチヨシ</t>
    </rPh>
    <phoneticPr fontId="2"/>
  </si>
  <si>
    <t>東葉高速</t>
    <rPh sb="0" eb="4">
      <t>トウヨウコウソク</t>
    </rPh>
    <phoneticPr fontId="2"/>
  </si>
  <si>
    <t>八千代中央</t>
    <rPh sb="0" eb="3">
      <t>ヤチヨ</t>
    </rPh>
    <rPh sb="3" eb="5">
      <t>チュウオウ</t>
    </rPh>
    <phoneticPr fontId="2"/>
  </si>
  <si>
    <t>遠藤</t>
    <rPh sb="0" eb="2">
      <t>エンドウ</t>
    </rPh>
    <phoneticPr fontId="2"/>
  </si>
  <si>
    <t>将憲</t>
    <rPh sb="0" eb="2">
      <t>ショウケン</t>
    </rPh>
    <phoneticPr fontId="2"/>
  </si>
  <si>
    <t>エンドウ</t>
    <phoneticPr fontId="2"/>
  </si>
  <si>
    <t>マサノリ</t>
    <phoneticPr fontId="2"/>
  </si>
  <si>
    <t>276</t>
    <phoneticPr fontId="2"/>
  </si>
  <si>
    <t>0042</t>
    <phoneticPr fontId="2"/>
  </si>
  <si>
    <t>千葉県八千代市ゆりのき台3-4-720</t>
    <rPh sb="0" eb="7">
      <t>チバケンヤチヨシ</t>
    </rPh>
    <rPh sb="11" eb="12">
      <t>ダイ</t>
    </rPh>
    <phoneticPr fontId="2"/>
  </si>
  <si>
    <t>090</t>
    <phoneticPr fontId="2"/>
  </si>
  <si>
    <t>7732</t>
    <phoneticPr fontId="2"/>
  </si>
  <si>
    <t>2345</t>
    <phoneticPr fontId="2"/>
  </si>
  <si>
    <t>①</t>
    <phoneticPr fontId="2"/>
  </si>
  <si>
    <t>山田</t>
    <rPh sb="0" eb="2">
      <t>ヤマダ</t>
    </rPh>
    <phoneticPr fontId="2"/>
  </si>
  <si>
    <t>ヤマダ</t>
    <phoneticPr fontId="2"/>
  </si>
  <si>
    <t>八千代市立萱田小学校</t>
    <phoneticPr fontId="2"/>
  </si>
  <si>
    <t>八千代市立村上小学校</t>
    <rPh sb="5" eb="7">
      <t>ムラカミ</t>
    </rPh>
    <phoneticPr fontId="2"/>
  </si>
  <si>
    <t>砂絵子</t>
    <rPh sb="0" eb="3">
      <t>スナエコ</t>
    </rPh>
    <phoneticPr fontId="2"/>
  </si>
  <si>
    <t>サエコ</t>
    <phoneticPr fontId="2"/>
  </si>
  <si>
    <t>5542</t>
    <phoneticPr fontId="2"/>
  </si>
  <si>
    <t>4845</t>
    <phoneticPr fontId="2"/>
  </si>
  <si>
    <t>曉美</t>
    <rPh sb="0" eb="2">
      <t>サトミ</t>
    </rPh>
    <phoneticPr fontId="2"/>
  </si>
  <si>
    <t>サトミ</t>
    <phoneticPr fontId="2"/>
  </si>
  <si>
    <t>0046</t>
    <phoneticPr fontId="2"/>
  </si>
  <si>
    <t>千葉県八千代市大和田新田481-106</t>
    <rPh sb="0" eb="7">
      <t>チバケンヤチヨシ</t>
    </rPh>
    <rPh sb="7" eb="12">
      <t>オオワダシンデン</t>
    </rPh>
    <phoneticPr fontId="2"/>
  </si>
  <si>
    <t>9004</t>
    <phoneticPr fontId="2"/>
  </si>
  <si>
    <t>6657</t>
    <phoneticPr fontId="2"/>
  </si>
  <si>
    <t>青木</t>
    <rPh sb="0" eb="2">
      <t>アオキ</t>
    </rPh>
    <phoneticPr fontId="2"/>
  </si>
  <si>
    <t>潤哉</t>
    <rPh sb="0" eb="1">
      <t>ウルオ</t>
    </rPh>
    <rPh sb="1" eb="2">
      <t>ヤ</t>
    </rPh>
    <phoneticPr fontId="2"/>
  </si>
  <si>
    <t>ウルヤ</t>
    <phoneticPr fontId="2"/>
  </si>
  <si>
    <t>八千代市立大和田南小学校</t>
    <rPh sb="0" eb="3">
      <t>ヤチヨ</t>
    </rPh>
    <rPh sb="3" eb="5">
      <t>シリツ</t>
    </rPh>
    <rPh sb="5" eb="8">
      <t>オオワダ</t>
    </rPh>
    <rPh sb="8" eb="9">
      <t>ミナミ</t>
    </rPh>
    <rPh sb="9" eb="12">
      <t>ショウガッコウ</t>
    </rPh>
    <phoneticPr fontId="2"/>
  </si>
  <si>
    <t>サトウ</t>
    <phoneticPr fontId="2"/>
  </si>
  <si>
    <t>ミソラ</t>
    <phoneticPr fontId="2"/>
  </si>
  <si>
    <t>佐藤</t>
    <rPh sb="0" eb="2">
      <t>サトウ</t>
    </rPh>
    <phoneticPr fontId="2"/>
  </si>
  <si>
    <t>未空</t>
    <rPh sb="0" eb="1">
      <t>ミ</t>
    </rPh>
    <rPh sb="1" eb="2">
      <t>ソラ</t>
    </rPh>
    <phoneticPr fontId="2"/>
  </si>
  <si>
    <t>八千代市立大和田西小学校</t>
    <rPh sb="0" eb="5">
      <t>ヤチヨシリツ</t>
    </rPh>
    <rPh sb="5" eb="9">
      <t>オオワダニシ</t>
    </rPh>
    <rPh sb="9" eb="12">
      <t>ショウガッコウ</t>
    </rPh>
    <phoneticPr fontId="2"/>
  </si>
  <si>
    <t>福島</t>
    <rPh sb="0" eb="2">
      <t>フクシマ</t>
    </rPh>
    <phoneticPr fontId="2"/>
  </si>
  <si>
    <t>大空</t>
    <rPh sb="0" eb="2">
      <t>オオゾラ</t>
    </rPh>
    <phoneticPr fontId="2"/>
  </si>
  <si>
    <t>ソラ</t>
    <phoneticPr fontId="2"/>
  </si>
  <si>
    <t>ヤマノウチ</t>
    <phoneticPr fontId="2"/>
  </si>
  <si>
    <t>シュンスケ</t>
    <phoneticPr fontId="2"/>
  </si>
  <si>
    <t>山之内</t>
    <rPh sb="0" eb="3">
      <t>ヤマノウチ</t>
    </rPh>
    <phoneticPr fontId="2"/>
  </si>
  <si>
    <t>駿介</t>
    <rPh sb="0" eb="2">
      <t>シュンスケ</t>
    </rPh>
    <phoneticPr fontId="2"/>
  </si>
  <si>
    <t>芳賀</t>
    <rPh sb="0" eb="2">
      <t>ハガ</t>
    </rPh>
    <phoneticPr fontId="2"/>
  </si>
  <si>
    <t>春汰</t>
    <rPh sb="0" eb="1">
      <t>ハル</t>
    </rPh>
    <rPh sb="1" eb="2">
      <t>タ</t>
    </rPh>
    <phoneticPr fontId="2"/>
  </si>
  <si>
    <t>ハガ</t>
    <phoneticPr fontId="2"/>
  </si>
  <si>
    <t>シュンタ</t>
    <phoneticPr fontId="2"/>
  </si>
  <si>
    <t>千葉市立真砂東小学校</t>
    <rPh sb="0" eb="4">
      <t>チバシリツ</t>
    </rPh>
    <rPh sb="4" eb="7">
      <t>マサゴヒガシ</t>
    </rPh>
    <rPh sb="7" eb="10">
      <t>ショウガッコウ</t>
    </rPh>
    <phoneticPr fontId="2"/>
  </si>
  <si>
    <t>本田</t>
    <rPh sb="0" eb="2">
      <t>ホンダ</t>
    </rPh>
    <phoneticPr fontId="2"/>
  </si>
  <si>
    <t>一之助</t>
    <rPh sb="0" eb="1">
      <t>イチ</t>
    </rPh>
    <rPh sb="1" eb="2">
      <t>ノ</t>
    </rPh>
    <rPh sb="2" eb="3">
      <t>スケ</t>
    </rPh>
    <phoneticPr fontId="2"/>
  </si>
  <si>
    <t>ホンダ</t>
    <phoneticPr fontId="2"/>
  </si>
  <si>
    <t>イチノスケ</t>
    <phoneticPr fontId="2"/>
  </si>
  <si>
    <t>八千代市立大和田西小学校</t>
    <rPh sb="5" eb="8">
      <t>オオワダ</t>
    </rPh>
    <rPh sb="8" eb="9">
      <t>ニシ</t>
    </rPh>
    <rPh sb="9" eb="12">
      <t>ショウガッコウ</t>
    </rPh>
    <phoneticPr fontId="2"/>
  </si>
  <si>
    <t>青沼</t>
    <rPh sb="0" eb="2">
      <t>アオヌマ</t>
    </rPh>
    <phoneticPr fontId="2"/>
  </si>
  <si>
    <t>航平</t>
    <rPh sb="0" eb="2">
      <t>コウヘイ</t>
    </rPh>
    <phoneticPr fontId="2"/>
  </si>
  <si>
    <t>アオキ</t>
    <phoneticPr fontId="2"/>
  </si>
  <si>
    <t>フクシマ</t>
    <phoneticPr fontId="2"/>
  </si>
  <si>
    <t>アオヌマ</t>
    <phoneticPr fontId="2"/>
  </si>
  <si>
    <t>コウヘイ</t>
    <phoneticPr fontId="2"/>
  </si>
  <si>
    <t>八千代市立萱田小学校</t>
    <rPh sb="5" eb="7">
      <t>カヤダ</t>
    </rPh>
    <rPh sb="7" eb="10">
      <t>ショウガッコウ</t>
    </rPh>
    <phoneticPr fontId="2"/>
  </si>
  <si>
    <t>トモキ</t>
    <phoneticPr fontId="2"/>
  </si>
  <si>
    <t>友樹</t>
    <rPh sb="0" eb="2">
      <t>トモキ</t>
    </rPh>
    <phoneticPr fontId="2"/>
  </si>
  <si>
    <t>八千代市萱田小学校</t>
    <rPh sb="4" eb="6">
      <t>カヤダ</t>
    </rPh>
    <rPh sb="6" eb="9">
      <t>ショウガッコウ</t>
    </rPh>
    <phoneticPr fontId="2"/>
  </si>
  <si>
    <t>イソダ</t>
    <phoneticPr fontId="2"/>
  </si>
  <si>
    <t>ノゾム</t>
    <phoneticPr fontId="2"/>
  </si>
  <si>
    <t>磯田</t>
    <rPh sb="0" eb="2">
      <t>イソダ</t>
    </rPh>
    <phoneticPr fontId="2"/>
  </si>
  <si>
    <t>望武</t>
    <rPh sb="0" eb="1">
      <t>ノゾム</t>
    </rPh>
    <rPh sb="1" eb="2">
      <t>ム</t>
    </rPh>
    <phoneticPr fontId="2"/>
  </si>
  <si>
    <t>船橋市立古和釜小学校</t>
    <rPh sb="0" eb="4">
      <t>フナバシシリツ</t>
    </rPh>
    <rPh sb="4" eb="7">
      <t>コワガマ</t>
    </rPh>
    <phoneticPr fontId="2"/>
  </si>
  <si>
    <t xml:space="preserve">全員が日頃の練習の成果を発揮できるよう、全力で頑張ります！
</t>
    <rPh sb="3" eb="5">
      <t>ヒゴロ</t>
    </rPh>
    <rPh sb="6" eb="8">
      <t>レンシュウ</t>
    </rPh>
    <rPh sb="9" eb="11">
      <t>セイカ</t>
    </rPh>
    <rPh sb="12" eb="14">
      <t>ハッキ</t>
    </rPh>
    <rPh sb="20" eb="22">
      <t>ゼンリョク</t>
    </rPh>
    <phoneticPr fontId="2"/>
  </si>
  <si>
    <t>井上</t>
    <rPh sb="0" eb="2">
      <t>イノウエ</t>
    </rPh>
    <phoneticPr fontId="2"/>
  </si>
  <si>
    <t>智喜</t>
    <rPh sb="0" eb="1">
      <t>サトシ</t>
    </rPh>
    <rPh sb="1" eb="2">
      <t>キ</t>
    </rPh>
    <phoneticPr fontId="2"/>
  </si>
  <si>
    <t>イノウエ</t>
    <phoneticPr fontId="2"/>
  </si>
  <si>
    <t>トモキ</t>
    <phoneticPr fontId="2"/>
  </si>
  <si>
    <t>八千代市立大和田小学校</t>
    <rPh sb="5" eb="8">
      <t>オオワダ</t>
    </rPh>
    <phoneticPr fontId="2"/>
  </si>
  <si>
    <t>北村</t>
    <rPh sb="0" eb="2">
      <t>キタムラ</t>
    </rPh>
    <phoneticPr fontId="2"/>
  </si>
  <si>
    <t>拓斗</t>
    <rPh sb="0" eb="1">
      <t>タク</t>
    </rPh>
    <rPh sb="1" eb="2">
      <t>ト</t>
    </rPh>
    <phoneticPr fontId="2"/>
  </si>
  <si>
    <t>キタムラ</t>
    <phoneticPr fontId="2"/>
  </si>
  <si>
    <t>タクト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</si>
</sst>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43" xfId="0" applyFont="1" applyBorder="1" applyAlignment="1" applyProtection="1">
      <alignment horizontal="right" vertical="center" shrinkToFit="1"/>
      <protection locked="0"/>
    </xf>
    <xf numFmtId="0" fontId="9" fillId="0" borderId="44" xfId="0" applyFont="1" applyBorder="1" applyAlignment="1" applyProtection="1">
      <alignment horizontal="right" vertical="center" shrinkToFit="1"/>
      <protection locked="0"/>
    </xf>
    <xf numFmtId="0" fontId="9" fillId="0" borderId="45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B41" sqref="AB4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89" t="s">
        <v>121</v>
      </c>
      <c r="B2" s="190"/>
      <c r="C2" s="191" t="s">
        <v>133</v>
      </c>
      <c r="D2" s="192"/>
      <c r="E2" s="192"/>
      <c r="F2" s="192"/>
      <c r="G2" s="192"/>
      <c r="H2" s="192"/>
      <c r="I2" s="193"/>
      <c r="J2" s="62" t="s">
        <v>119</v>
      </c>
      <c r="K2" s="63"/>
      <c r="L2" s="63"/>
      <c r="M2" s="63"/>
      <c r="N2" s="63"/>
      <c r="O2" s="64"/>
      <c r="P2" s="62" t="s">
        <v>97</v>
      </c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88" t="s">
        <v>101</v>
      </c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4" t="s">
        <v>122</v>
      </c>
      <c r="B3" s="195"/>
      <c r="C3" s="196" t="s">
        <v>132</v>
      </c>
      <c r="D3" s="197"/>
      <c r="E3" s="197"/>
      <c r="F3" s="197"/>
      <c r="G3" s="197"/>
      <c r="H3" s="197"/>
      <c r="I3" s="198"/>
      <c r="J3" s="59" t="s">
        <v>90</v>
      </c>
      <c r="K3" s="60"/>
      <c r="L3" s="60"/>
      <c r="M3" s="60"/>
      <c r="N3" s="60"/>
      <c r="O3" s="61"/>
      <c r="P3" s="186" t="s">
        <v>134</v>
      </c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59" t="s">
        <v>111</v>
      </c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436191709</v>
      </c>
      <c r="D4" s="70"/>
      <c r="E4" s="70"/>
      <c r="F4" s="70"/>
      <c r="G4" s="70"/>
      <c r="H4" s="70"/>
      <c r="I4" s="71"/>
      <c r="J4" s="88" t="s">
        <v>117</v>
      </c>
      <c r="K4" s="89"/>
      <c r="L4" s="89"/>
      <c r="M4" s="89"/>
      <c r="N4" s="89"/>
      <c r="O4" s="90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5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1">
        <v>12014</v>
      </c>
      <c r="K5" s="122"/>
      <c r="L5" s="122"/>
      <c r="M5" s="122"/>
      <c r="N5" s="122"/>
      <c r="O5" s="123"/>
      <c r="P5" s="176" t="s">
        <v>135</v>
      </c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6" t="s">
        <v>136</v>
      </c>
      <c r="AF5" s="177"/>
      <c r="AG5" s="177"/>
      <c r="AH5" s="177"/>
      <c r="AI5" s="177"/>
      <c r="AJ5" s="177"/>
      <c r="AK5" s="178"/>
      <c r="AL5" s="178"/>
      <c r="AM5" s="178"/>
      <c r="AN5" s="178"/>
      <c r="AO5" s="178"/>
      <c r="AP5" s="178"/>
      <c r="AQ5" s="178"/>
      <c r="AR5" s="178"/>
      <c r="AS5" s="179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4" t="s">
        <v>107</v>
      </c>
      <c r="D6" s="205"/>
      <c r="E6" s="181" t="s">
        <v>108</v>
      </c>
      <c r="F6" s="182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5" t="s">
        <v>95</v>
      </c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5" t="s">
        <v>96</v>
      </c>
      <c r="AL6" s="185"/>
      <c r="AM6" s="185"/>
      <c r="AN6" s="185"/>
      <c r="AO6" s="185"/>
      <c r="AP6" s="185"/>
      <c r="AQ6" s="185"/>
      <c r="AR6" s="185"/>
      <c r="AS6" s="185"/>
      <c r="AT6" s="34" t="s">
        <v>124</v>
      </c>
    </row>
    <row r="7" spans="1:51" ht="13.5" customHeight="1">
      <c r="A7" s="75"/>
      <c r="B7" s="76"/>
      <c r="C7" s="110" t="s">
        <v>139</v>
      </c>
      <c r="D7" s="86"/>
      <c r="E7" s="111" t="s">
        <v>153</v>
      </c>
      <c r="F7" s="87"/>
      <c r="G7" s="68">
        <v>519930010</v>
      </c>
      <c r="H7" s="68"/>
      <c r="I7" s="68"/>
      <c r="J7" s="68"/>
      <c r="K7" s="68"/>
      <c r="L7" s="68"/>
      <c r="M7" s="68">
        <v>477133</v>
      </c>
      <c r="N7" s="68"/>
      <c r="O7" s="68"/>
      <c r="P7" s="65" t="s">
        <v>7</v>
      </c>
      <c r="Q7" s="66"/>
      <c r="R7" s="84" t="s">
        <v>141</v>
      </c>
      <c r="S7" s="84"/>
      <c r="T7" s="84"/>
      <c r="U7" s="84"/>
      <c r="V7" s="27" t="s">
        <v>8</v>
      </c>
      <c r="W7" s="83" t="s">
        <v>142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24" t="s">
        <v>144</v>
      </c>
      <c r="AM7" s="124"/>
      <c r="AN7" s="124"/>
      <c r="AO7" s="124"/>
      <c r="AP7" s="124"/>
      <c r="AQ7" s="124"/>
      <c r="AR7" s="124"/>
      <c r="AS7" s="36" t="s">
        <v>10</v>
      </c>
      <c r="AT7" s="231">
        <v>48</v>
      </c>
    </row>
    <row r="8" spans="1:51" ht="18" customHeight="1">
      <c r="A8" s="75"/>
      <c r="B8" s="76"/>
      <c r="C8" s="113" t="s">
        <v>137</v>
      </c>
      <c r="D8" s="114"/>
      <c r="E8" s="115" t="s">
        <v>152</v>
      </c>
      <c r="F8" s="116"/>
      <c r="G8" s="68"/>
      <c r="H8" s="68"/>
      <c r="I8" s="68"/>
      <c r="J8" s="68"/>
      <c r="K8" s="68"/>
      <c r="L8" s="68"/>
      <c r="M8" s="68"/>
      <c r="N8" s="68"/>
      <c r="O8" s="68"/>
      <c r="P8" s="125" t="s">
        <v>143</v>
      </c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7" t="s">
        <v>154</v>
      </c>
      <c r="AL8" s="128"/>
      <c r="AM8" s="128"/>
      <c r="AN8" s="128"/>
      <c r="AO8" s="37" t="s">
        <v>11</v>
      </c>
      <c r="AP8" s="128" t="s">
        <v>155</v>
      </c>
      <c r="AQ8" s="128"/>
      <c r="AR8" s="128"/>
      <c r="AS8" s="129"/>
      <c r="AT8" s="231"/>
    </row>
    <row r="9" spans="1:51" ht="14.45" customHeight="1">
      <c r="A9" s="75" t="s">
        <v>82</v>
      </c>
      <c r="B9" s="76"/>
      <c r="C9" s="110" t="s">
        <v>149</v>
      </c>
      <c r="D9" s="86"/>
      <c r="E9" s="111" t="s">
        <v>157</v>
      </c>
      <c r="F9" s="87"/>
      <c r="G9" s="68">
        <v>519930034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4" t="s">
        <v>141</v>
      </c>
      <c r="S9" s="84"/>
      <c r="T9" s="84"/>
      <c r="U9" s="84"/>
      <c r="V9" s="27" t="s">
        <v>8</v>
      </c>
      <c r="W9" s="83" t="s">
        <v>158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24" t="s">
        <v>144</v>
      </c>
      <c r="AM9" s="124"/>
      <c r="AN9" s="124"/>
      <c r="AO9" s="124"/>
      <c r="AP9" s="124"/>
      <c r="AQ9" s="124"/>
      <c r="AR9" s="124"/>
      <c r="AS9" s="36" t="s">
        <v>126</v>
      </c>
      <c r="AT9" s="232">
        <v>37</v>
      </c>
    </row>
    <row r="10" spans="1:51" ht="18" customHeight="1">
      <c r="A10" s="75"/>
      <c r="B10" s="76"/>
      <c r="C10" s="113" t="s">
        <v>148</v>
      </c>
      <c r="D10" s="114"/>
      <c r="E10" s="115" t="s">
        <v>156</v>
      </c>
      <c r="F10" s="116"/>
      <c r="G10" s="68"/>
      <c r="H10" s="68"/>
      <c r="I10" s="68"/>
      <c r="J10" s="68"/>
      <c r="K10" s="68"/>
      <c r="L10" s="68"/>
      <c r="M10" s="68"/>
      <c r="N10" s="68"/>
      <c r="O10" s="68"/>
      <c r="P10" s="125" t="s">
        <v>159</v>
      </c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83"/>
      <c r="AK10" s="127" t="s">
        <v>160</v>
      </c>
      <c r="AL10" s="128"/>
      <c r="AM10" s="128"/>
      <c r="AN10" s="128"/>
      <c r="AO10" s="37" t="s">
        <v>127</v>
      </c>
      <c r="AP10" s="128" t="s">
        <v>161</v>
      </c>
      <c r="AQ10" s="128"/>
      <c r="AR10" s="128"/>
      <c r="AS10" s="129"/>
      <c r="AT10" s="232"/>
    </row>
    <row r="11" spans="1:51" ht="14.45" customHeight="1">
      <c r="A11" s="75" t="s">
        <v>83</v>
      </c>
      <c r="B11" s="76"/>
      <c r="C11" s="135"/>
      <c r="D11" s="86"/>
      <c r="E11" s="86"/>
      <c r="F11" s="87"/>
      <c r="G11" s="68"/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4"/>
      <c r="S11" s="84"/>
      <c r="T11" s="84"/>
      <c r="U11" s="84"/>
      <c r="V11" s="27" t="s">
        <v>8</v>
      </c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24"/>
      <c r="AM11" s="124"/>
      <c r="AN11" s="124"/>
      <c r="AO11" s="124"/>
      <c r="AP11" s="124"/>
      <c r="AQ11" s="124"/>
      <c r="AR11" s="124"/>
      <c r="AS11" s="36" t="s">
        <v>126</v>
      </c>
      <c r="AT11" s="232"/>
    </row>
    <row r="12" spans="1:51" ht="18" customHeight="1">
      <c r="A12" s="75"/>
      <c r="B12" s="76"/>
      <c r="C12" s="130"/>
      <c r="D12" s="114"/>
      <c r="E12" s="114"/>
      <c r="F12" s="116"/>
      <c r="G12" s="68"/>
      <c r="H12" s="68"/>
      <c r="I12" s="68"/>
      <c r="J12" s="68"/>
      <c r="K12" s="68"/>
      <c r="L12" s="68"/>
      <c r="M12" s="68"/>
      <c r="N12" s="68"/>
      <c r="O12" s="68"/>
      <c r="P12" s="125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83"/>
      <c r="AK12" s="127"/>
      <c r="AL12" s="128"/>
      <c r="AM12" s="128"/>
      <c r="AN12" s="128"/>
      <c r="AO12" s="37" t="s">
        <v>127</v>
      </c>
      <c r="AP12" s="128"/>
      <c r="AQ12" s="128"/>
      <c r="AR12" s="128"/>
      <c r="AS12" s="129"/>
      <c r="AT12" s="232"/>
    </row>
    <row r="13" spans="1:51" ht="15" customHeight="1">
      <c r="A13" s="75" t="s">
        <v>84</v>
      </c>
      <c r="B13" s="76"/>
      <c r="C13" s="135"/>
      <c r="D13" s="86"/>
      <c r="E13" s="86"/>
      <c r="F13" s="87"/>
      <c r="G13" s="112"/>
      <c r="H13" s="112"/>
      <c r="I13" s="112"/>
      <c r="J13" s="112"/>
      <c r="K13" s="112"/>
      <c r="L13" s="112"/>
      <c r="M13" s="112"/>
      <c r="N13" s="112"/>
      <c r="O13" s="112"/>
      <c r="P13" s="24"/>
      <c r="Q13" s="25"/>
      <c r="R13" s="168"/>
      <c r="S13" s="168"/>
      <c r="T13" s="168"/>
      <c r="U13" s="168"/>
      <c r="V13" s="26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38"/>
      <c r="AL13" s="161"/>
      <c r="AM13" s="161"/>
      <c r="AN13" s="161"/>
      <c r="AO13" s="161"/>
      <c r="AP13" s="161"/>
      <c r="AQ13" s="161"/>
      <c r="AR13" s="161"/>
      <c r="AS13" s="39"/>
      <c r="AT13" s="233"/>
    </row>
    <row r="14" spans="1:51" ht="18" customHeight="1">
      <c r="A14" s="75"/>
      <c r="B14" s="76"/>
      <c r="C14" s="130"/>
      <c r="D14" s="114"/>
      <c r="E14" s="114"/>
      <c r="F14" s="116"/>
      <c r="G14" s="112"/>
      <c r="H14" s="112"/>
      <c r="I14" s="112"/>
      <c r="J14" s="112"/>
      <c r="K14" s="112"/>
      <c r="L14" s="112"/>
      <c r="M14" s="112"/>
      <c r="N14" s="112"/>
      <c r="O14" s="112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0"/>
      <c r="AP14" s="166"/>
      <c r="AQ14" s="166"/>
      <c r="AR14" s="166"/>
      <c r="AS14" s="167"/>
      <c r="AT14" s="233"/>
    </row>
    <row r="15" spans="1:51" ht="15" customHeight="1">
      <c r="A15" s="120" t="s">
        <v>98</v>
      </c>
      <c r="B15" s="76"/>
      <c r="C15" s="135" t="s">
        <v>139</v>
      </c>
      <c r="D15" s="86"/>
      <c r="E15" s="86" t="s">
        <v>140</v>
      </c>
      <c r="F15" s="87"/>
      <c r="G15" s="112"/>
      <c r="H15" s="112"/>
      <c r="I15" s="112"/>
      <c r="J15" s="112"/>
      <c r="K15" s="112"/>
      <c r="L15" s="112"/>
      <c r="M15" s="112"/>
      <c r="N15" s="112"/>
      <c r="O15" s="112"/>
      <c r="P15" s="65" t="s">
        <v>7</v>
      </c>
      <c r="Q15" s="66"/>
      <c r="R15" s="84" t="s">
        <v>141</v>
      </c>
      <c r="S15" s="84"/>
      <c r="T15" s="84"/>
      <c r="U15" s="84"/>
      <c r="V15" s="27" t="s">
        <v>8</v>
      </c>
      <c r="W15" s="83" t="s">
        <v>142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124" t="s">
        <v>144</v>
      </c>
      <c r="AM15" s="124"/>
      <c r="AN15" s="124"/>
      <c r="AO15" s="124"/>
      <c r="AP15" s="124"/>
      <c r="AQ15" s="124"/>
      <c r="AR15" s="124"/>
      <c r="AS15" s="36" t="s">
        <v>126</v>
      </c>
      <c r="AT15" s="232">
        <v>48</v>
      </c>
    </row>
    <row r="16" spans="1:51" ht="18" customHeight="1">
      <c r="A16" s="75"/>
      <c r="B16" s="76"/>
      <c r="C16" s="130" t="s">
        <v>137</v>
      </c>
      <c r="D16" s="114"/>
      <c r="E16" s="114" t="s">
        <v>138</v>
      </c>
      <c r="F16" s="116"/>
      <c r="G16" s="112"/>
      <c r="H16" s="112"/>
      <c r="I16" s="112"/>
      <c r="J16" s="112"/>
      <c r="K16" s="112"/>
      <c r="L16" s="112"/>
      <c r="M16" s="112"/>
      <c r="N16" s="112"/>
      <c r="O16" s="112"/>
      <c r="P16" s="125" t="s">
        <v>143</v>
      </c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83"/>
      <c r="AK16" s="127" t="s">
        <v>145</v>
      </c>
      <c r="AL16" s="128"/>
      <c r="AM16" s="128"/>
      <c r="AN16" s="128"/>
      <c r="AO16" s="37" t="s">
        <v>127</v>
      </c>
      <c r="AP16" s="128" t="s">
        <v>146</v>
      </c>
      <c r="AQ16" s="128"/>
      <c r="AR16" s="128"/>
      <c r="AS16" s="129"/>
      <c r="AT16" s="232"/>
    </row>
    <row r="17" spans="1:46">
      <c r="A17" s="75" t="s">
        <v>0</v>
      </c>
      <c r="B17" s="76"/>
      <c r="C17" s="136" t="str">
        <f>IF(P16="","",P16)</f>
        <v>千葉県八千代市ゆりのき台3-4-720</v>
      </c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6" t="str">
        <f>IF(AL15="","",AL15&amp;"-"&amp;AK16&amp;"-"&amp;AP16)</f>
        <v>090-7732-2345</v>
      </c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>
        <v>90</v>
      </c>
      <c r="D21" s="54"/>
      <c r="E21" s="54">
        <v>7732</v>
      </c>
      <c r="F21" s="54"/>
      <c r="G21" s="54">
        <v>2345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8" t="s">
        <v>130</v>
      </c>
      <c r="B23" s="117" t="s">
        <v>86</v>
      </c>
      <c r="C23" s="137" t="s">
        <v>105</v>
      </c>
      <c r="D23" s="138"/>
      <c r="E23" s="139" t="s">
        <v>106</v>
      </c>
      <c r="F23" s="140"/>
      <c r="G23" s="117" t="s">
        <v>87</v>
      </c>
      <c r="H23" s="117"/>
      <c r="I23" s="117" t="s">
        <v>88</v>
      </c>
      <c r="J23" s="117"/>
      <c r="K23" s="117"/>
      <c r="L23" s="117"/>
      <c r="M23" s="117" t="s">
        <v>89</v>
      </c>
      <c r="N23" s="117"/>
      <c r="O23" s="117"/>
      <c r="P23" s="201" t="s">
        <v>99</v>
      </c>
      <c r="Q23" s="117"/>
      <c r="R23" s="117"/>
      <c r="S23" s="117"/>
      <c r="T23" s="20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9"/>
      <c r="B24" s="76"/>
      <c r="C24" s="147" t="s">
        <v>103</v>
      </c>
      <c r="D24" s="148"/>
      <c r="E24" s="149" t="s">
        <v>104</v>
      </c>
      <c r="F24" s="150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3"/>
      <c r="U24" s="1"/>
      <c r="V24" s="1"/>
      <c r="W24" s="1"/>
      <c r="X24" s="1"/>
      <c r="Y24" s="131" t="s">
        <v>100</v>
      </c>
      <c r="Z24" s="132"/>
      <c r="AA24" s="132"/>
      <c r="AB24" s="132"/>
      <c r="AC24" s="132"/>
      <c r="AD24" s="132"/>
      <c r="AE24" s="132"/>
      <c r="AF24" s="132"/>
      <c r="AG24" s="13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134" t="s">
        <v>147</v>
      </c>
      <c r="C25" s="110" t="s">
        <v>190</v>
      </c>
      <c r="D25" s="86"/>
      <c r="E25" s="111" t="s">
        <v>164</v>
      </c>
      <c r="F25" s="87"/>
      <c r="G25" s="97">
        <v>5</v>
      </c>
      <c r="H25" s="93"/>
      <c r="I25" s="91" t="s">
        <v>165</v>
      </c>
      <c r="J25" s="92"/>
      <c r="K25" s="92"/>
      <c r="L25" s="93"/>
      <c r="M25" s="97">
        <v>522778210</v>
      </c>
      <c r="N25" s="92"/>
      <c r="O25" s="93"/>
      <c r="P25" s="97">
        <v>145</v>
      </c>
      <c r="Q25" s="92"/>
      <c r="R25" s="92"/>
      <c r="S25" s="92"/>
      <c r="T25" s="98"/>
      <c r="U25" s="1"/>
      <c r="V25" s="1"/>
      <c r="W25" s="1"/>
      <c r="X25" s="1"/>
      <c r="Y25" s="100">
        <v>11</v>
      </c>
      <c r="Z25" s="101"/>
      <c r="AA25" s="101"/>
      <c r="AB25" s="101"/>
      <c r="AC25" s="101"/>
      <c r="AD25" s="101"/>
      <c r="AE25" s="101"/>
      <c r="AF25" s="101"/>
      <c r="AG25" s="10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3" t="s">
        <v>162</v>
      </c>
      <c r="D26" s="114"/>
      <c r="E26" s="115" t="s">
        <v>163</v>
      </c>
      <c r="F26" s="116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9"/>
      <c r="U26" s="1"/>
      <c r="V26" s="1"/>
      <c r="W26" s="1"/>
      <c r="X26" s="1"/>
      <c r="Y26" s="103"/>
      <c r="Z26" s="104"/>
      <c r="AA26" s="104"/>
      <c r="AB26" s="104"/>
      <c r="AC26" s="104"/>
      <c r="AD26" s="104"/>
      <c r="AE26" s="104"/>
      <c r="AF26" s="104"/>
      <c r="AG26" s="10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10" t="s">
        <v>166</v>
      </c>
      <c r="D27" s="86"/>
      <c r="E27" s="111" t="s">
        <v>167</v>
      </c>
      <c r="F27" s="87"/>
      <c r="G27" s="97">
        <v>6</v>
      </c>
      <c r="H27" s="93"/>
      <c r="I27" s="91" t="s">
        <v>170</v>
      </c>
      <c r="J27" s="92"/>
      <c r="K27" s="92"/>
      <c r="L27" s="93"/>
      <c r="M27" s="97">
        <v>523068785</v>
      </c>
      <c r="N27" s="92"/>
      <c r="O27" s="93"/>
      <c r="P27" s="97">
        <v>149</v>
      </c>
      <c r="Q27" s="92"/>
      <c r="R27" s="92"/>
      <c r="S27" s="92"/>
      <c r="T27" s="9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3" t="s">
        <v>168</v>
      </c>
      <c r="D28" s="114"/>
      <c r="E28" s="115" t="s">
        <v>169</v>
      </c>
      <c r="F28" s="116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10" t="s">
        <v>206</v>
      </c>
      <c r="D29" s="86"/>
      <c r="E29" s="111" t="s">
        <v>207</v>
      </c>
      <c r="F29" s="87"/>
      <c r="G29" s="97">
        <v>5</v>
      </c>
      <c r="H29" s="93"/>
      <c r="I29" s="91" t="s">
        <v>208</v>
      </c>
      <c r="J29" s="92"/>
      <c r="K29" s="92"/>
      <c r="L29" s="93"/>
      <c r="M29" s="97">
        <v>523672166</v>
      </c>
      <c r="N29" s="92"/>
      <c r="O29" s="93"/>
      <c r="P29" s="97">
        <v>146</v>
      </c>
      <c r="Q29" s="92"/>
      <c r="R29" s="92"/>
      <c r="S29" s="92"/>
      <c r="T29" s="9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3" t="s">
        <v>204</v>
      </c>
      <c r="D30" s="114"/>
      <c r="E30" s="115" t="s">
        <v>205</v>
      </c>
      <c r="F30" s="116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10" t="s">
        <v>191</v>
      </c>
      <c r="D31" s="86"/>
      <c r="E31" s="111" t="s">
        <v>173</v>
      </c>
      <c r="F31" s="87"/>
      <c r="G31" s="97">
        <v>5</v>
      </c>
      <c r="H31" s="93"/>
      <c r="I31" s="91" t="s">
        <v>150</v>
      </c>
      <c r="J31" s="92"/>
      <c r="K31" s="92"/>
      <c r="L31" s="93"/>
      <c r="M31" s="97">
        <v>522778234</v>
      </c>
      <c r="N31" s="92"/>
      <c r="O31" s="93"/>
      <c r="P31" s="97">
        <v>138</v>
      </c>
      <c r="Q31" s="92"/>
      <c r="R31" s="92"/>
      <c r="S31" s="92"/>
      <c r="T31" s="9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3" t="s">
        <v>171</v>
      </c>
      <c r="D32" s="114"/>
      <c r="E32" s="115" t="s">
        <v>172</v>
      </c>
      <c r="F32" s="116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9"/>
      <c r="U32" s="1"/>
      <c r="V32" s="1"/>
      <c r="W32" s="1"/>
      <c r="X32" s="1"/>
      <c r="Y32" s="131" t="s">
        <v>129</v>
      </c>
      <c r="Z32" s="132"/>
      <c r="AA32" s="132"/>
      <c r="AB32" s="132"/>
      <c r="AC32" s="132"/>
      <c r="AD32" s="132"/>
      <c r="AE32" s="132"/>
      <c r="AF32" s="132"/>
      <c r="AG32" s="13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10" t="s">
        <v>174</v>
      </c>
      <c r="D33" s="86"/>
      <c r="E33" s="111" t="s">
        <v>175</v>
      </c>
      <c r="F33" s="87"/>
      <c r="G33" s="97">
        <v>5</v>
      </c>
      <c r="H33" s="93"/>
      <c r="I33" s="91" t="s">
        <v>151</v>
      </c>
      <c r="J33" s="92"/>
      <c r="K33" s="92"/>
      <c r="L33" s="93"/>
      <c r="M33" s="97">
        <v>522778241</v>
      </c>
      <c r="N33" s="92"/>
      <c r="O33" s="93"/>
      <c r="P33" s="97">
        <v>135</v>
      </c>
      <c r="Q33" s="92"/>
      <c r="R33" s="92"/>
      <c r="S33" s="92"/>
      <c r="T33" s="98"/>
      <c r="U33" s="1"/>
      <c r="V33" s="1"/>
      <c r="W33" s="1"/>
      <c r="X33" s="1"/>
      <c r="Y33" s="199">
        <v>1</v>
      </c>
      <c r="Z33" s="92"/>
      <c r="AA33" s="92"/>
      <c r="AB33" s="92"/>
      <c r="AC33" s="92"/>
      <c r="AD33" s="92"/>
      <c r="AE33" s="92"/>
      <c r="AF33" s="92"/>
      <c r="AG33" s="9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3" t="s">
        <v>176</v>
      </c>
      <c r="D34" s="114"/>
      <c r="E34" s="115" t="s">
        <v>177</v>
      </c>
      <c r="F34" s="116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9"/>
      <c r="U34" s="1"/>
      <c r="V34" s="1"/>
      <c r="W34" s="1"/>
      <c r="X34" s="1"/>
      <c r="Y34" s="200"/>
      <c r="Z34" s="153"/>
      <c r="AA34" s="153"/>
      <c r="AB34" s="153"/>
      <c r="AC34" s="153"/>
      <c r="AD34" s="153"/>
      <c r="AE34" s="153"/>
      <c r="AF34" s="153"/>
      <c r="AG34" s="18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10" t="s">
        <v>180</v>
      </c>
      <c r="D35" s="86"/>
      <c r="E35" s="111" t="s">
        <v>181</v>
      </c>
      <c r="F35" s="87"/>
      <c r="G35" s="97">
        <v>5</v>
      </c>
      <c r="H35" s="93"/>
      <c r="I35" s="91" t="s">
        <v>182</v>
      </c>
      <c r="J35" s="92"/>
      <c r="K35" s="92"/>
      <c r="L35" s="93"/>
      <c r="M35" s="97">
        <v>523482086</v>
      </c>
      <c r="N35" s="92"/>
      <c r="O35" s="93"/>
      <c r="P35" s="97">
        <v>134</v>
      </c>
      <c r="Q35" s="92"/>
      <c r="R35" s="92"/>
      <c r="S35" s="92"/>
      <c r="T35" s="9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3" t="s">
        <v>178</v>
      </c>
      <c r="D36" s="114"/>
      <c r="E36" s="115" t="s">
        <v>179</v>
      </c>
      <c r="F36" s="116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10" t="s">
        <v>192</v>
      </c>
      <c r="D37" s="86"/>
      <c r="E37" s="111" t="s">
        <v>193</v>
      </c>
      <c r="F37" s="87"/>
      <c r="G37" s="97">
        <v>4</v>
      </c>
      <c r="H37" s="93"/>
      <c r="I37" s="91" t="s">
        <v>194</v>
      </c>
      <c r="J37" s="92"/>
      <c r="K37" s="92"/>
      <c r="L37" s="93"/>
      <c r="M37" s="97">
        <v>522778272</v>
      </c>
      <c r="N37" s="92"/>
      <c r="O37" s="93"/>
      <c r="P37" s="97">
        <v>139</v>
      </c>
      <c r="Q37" s="92"/>
      <c r="R37" s="92"/>
      <c r="S37" s="92"/>
      <c r="T37" s="9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3" t="s">
        <v>188</v>
      </c>
      <c r="D38" s="114"/>
      <c r="E38" s="115" t="s">
        <v>189</v>
      </c>
      <c r="F38" s="116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10" t="s">
        <v>185</v>
      </c>
      <c r="D39" s="86"/>
      <c r="E39" s="111" t="s">
        <v>186</v>
      </c>
      <c r="F39" s="87"/>
      <c r="G39" s="97">
        <v>4</v>
      </c>
      <c r="H39" s="93"/>
      <c r="I39" s="91" t="s">
        <v>187</v>
      </c>
      <c r="J39" s="92"/>
      <c r="K39" s="92"/>
      <c r="L39" s="93"/>
      <c r="M39" s="97">
        <v>522778258</v>
      </c>
      <c r="N39" s="92"/>
      <c r="O39" s="93"/>
      <c r="P39" s="97">
        <v>127</v>
      </c>
      <c r="Q39" s="92"/>
      <c r="R39" s="92"/>
      <c r="S39" s="92"/>
      <c r="T39" s="9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3" t="s">
        <v>183</v>
      </c>
      <c r="D40" s="114"/>
      <c r="E40" s="115" t="s">
        <v>184</v>
      </c>
      <c r="F40" s="116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10" t="s">
        <v>149</v>
      </c>
      <c r="D41" s="86"/>
      <c r="E41" s="111" t="s">
        <v>195</v>
      </c>
      <c r="F41" s="87"/>
      <c r="G41" s="97">
        <v>3</v>
      </c>
      <c r="H41" s="93"/>
      <c r="I41" s="91" t="s">
        <v>197</v>
      </c>
      <c r="J41" s="92"/>
      <c r="K41" s="92"/>
      <c r="L41" s="93"/>
      <c r="M41" s="97">
        <v>522778296</v>
      </c>
      <c r="N41" s="92"/>
      <c r="O41" s="93"/>
      <c r="P41" s="97">
        <v>131</v>
      </c>
      <c r="Q41" s="92"/>
      <c r="R41" s="92"/>
      <c r="S41" s="92"/>
      <c r="T41" s="9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3" t="s">
        <v>148</v>
      </c>
      <c r="D42" s="114"/>
      <c r="E42" s="115" t="s">
        <v>196</v>
      </c>
      <c r="F42" s="116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10</v>
      </c>
      <c r="C43" s="110" t="s">
        <v>198</v>
      </c>
      <c r="D43" s="86"/>
      <c r="E43" s="111" t="s">
        <v>199</v>
      </c>
      <c r="F43" s="87"/>
      <c r="G43" s="97">
        <v>3</v>
      </c>
      <c r="H43" s="93"/>
      <c r="I43" s="91" t="s">
        <v>202</v>
      </c>
      <c r="J43" s="92"/>
      <c r="K43" s="92"/>
      <c r="L43" s="93"/>
      <c r="M43" s="97">
        <v>522778289</v>
      </c>
      <c r="N43" s="92"/>
      <c r="O43" s="93"/>
      <c r="P43" s="97">
        <v>128</v>
      </c>
      <c r="Q43" s="92"/>
      <c r="R43" s="92"/>
      <c r="S43" s="92"/>
      <c r="T43" s="9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3" t="s">
        <v>200</v>
      </c>
      <c r="D44" s="114"/>
      <c r="E44" s="115" t="s">
        <v>201</v>
      </c>
      <c r="F44" s="116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>
        <v>11</v>
      </c>
      <c r="C45" s="110" t="s">
        <v>211</v>
      </c>
      <c r="D45" s="86"/>
      <c r="E45" s="111" t="s">
        <v>212</v>
      </c>
      <c r="F45" s="87"/>
      <c r="G45" s="97">
        <v>3</v>
      </c>
      <c r="H45" s="93"/>
      <c r="I45" s="97" t="s">
        <v>208</v>
      </c>
      <c r="J45" s="92"/>
      <c r="K45" s="92"/>
      <c r="L45" s="93"/>
      <c r="M45" s="97">
        <v>523672173</v>
      </c>
      <c r="N45" s="92"/>
      <c r="O45" s="93"/>
      <c r="P45" s="97">
        <v>128</v>
      </c>
      <c r="Q45" s="92"/>
      <c r="R45" s="92"/>
      <c r="S45" s="92"/>
      <c r="T45" s="9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3" t="s">
        <v>209</v>
      </c>
      <c r="D46" s="114"/>
      <c r="E46" s="115" t="s">
        <v>210</v>
      </c>
      <c r="F46" s="116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/>
      <c r="C47" s="135"/>
      <c r="D47" s="86"/>
      <c r="E47" s="86"/>
      <c r="F47" s="87"/>
      <c r="G47" s="97"/>
      <c r="H47" s="93"/>
      <c r="I47" s="97"/>
      <c r="J47" s="92"/>
      <c r="K47" s="92"/>
      <c r="L47" s="93"/>
      <c r="M47" s="97"/>
      <c r="N47" s="92"/>
      <c r="O47" s="93"/>
      <c r="P47" s="97"/>
      <c r="Q47" s="92"/>
      <c r="R47" s="92"/>
      <c r="S47" s="92"/>
      <c r="T47" s="9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4"/>
      <c r="B48" s="155"/>
      <c r="C48" s="156"/>
      <c r="D48" s="157"/>
      <c r="E48" s="157"/>
      <c r="F48" s="158"/>
      <c r="G48" s="151"/>
      <c r="H48" s="152"/>
      <c r="I48" s="151"/>
      <c r="J48" s="153"/>
      <c r="K48" s="153"/>
      <c r="L48" s="152"/>
      <c r="M48" s="151"/>
      <c r="N48" s="153"/>
      <c r="O48" s="152"/>
      <c r="P48" s="151"/>
      <c r="Q48" s="153"/>
      <c r="R48" s="153"/>
      <c r="S48" s="153"/>
      <c r="T48" s="18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4">
        <v>13</v>
      </c>
      <c r="B49" s="215"/>
      <c r="C49" s="217"/>
      <c r="D49" s="218"/>
      <c r="E49" s="218"/>
      <c r="F49" s="219"/>
      <c r="G49" s="206"/>
      <c r="H49" s="208"/>
      <c r="I49" s="206"/>
      <c r="J49" s="207"/>
      <c r="K49" s="207"/>
      <c r="L49" s="208"/>
      <c r="M49" s="206"/>
      <c r="N49" s="207"/>
      <c r="O49" s="208"/>
      <c r="P49" s="206"/>
      <c r="Q49" s="207"/>
      <c r="R49" s="207"/>
      <c r="S49" s="207"/>
      <c r="T49" s="21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6"/>
      <c r="C50" s="220"/>
      <c r="D50" s="221"/>
      <c r="E50" s="221"/>
      <c r="F50" s="222"/>
      <c r="G50" s="209"/>
      <c r="H50" s="211"/>
      <c r="I50" s="209"/>
      <c r="J50" s="210"/>
      <c r="K50" s="210"/>
      <c r="L50" s="211"/>
      <c r="M50" s="209"/>
      <c r="N50" s="210"/>
      <c r="O50" s="211"/>
      <c r="P50" s="209"/>
      <c r="Q50" s="210"/>
      <c r="R50" s="210"/>
      <c r="S50" s="210"/>
      <c r="T50" s="21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5"/>
      <c r="C51" s="217"/>
      <c r="D51" s="218"/>
      <c r="E51" s="218"/>
      <c r="F51" s="219"/>
      <c r="G51" s="206"/>
      <c r="H51" s="208"/>
      <c r="I51" s="206"/>
      <c r="J51" s="207"/>
      <c r="K51" s="207"/>
      <c r="L51" s="208"/>
      <c r="M51" s="206"/>
      <c r="N51" s="207"/>
      <c r="O51" s="208"/>
      <c r="P51" s="206"/>
      <c r="Q51" s="207"/>
      <c r="R51" s="207"/>
      <c r="S51" s="207"/>
      <c r="T51" s="21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27"/>
      <c r="C52" s="228"/>
      <c r="D52" s="229"/>
      <c r="E52" s="229"/>
      <c r="F52" s="230"/>
      <c r="G52" s="223"/>
      <c r="H52" s="224"/>
      <c r="I52" s="223"/>
      <c r="J52" s="225"/>
      <c r="K52" s="225"/>
      <c r="L52" s="224"/>
      <c r="M52" s="223"/>
      <c r="N52" s="225"/>
      <c r="O52" s="224"/>
      <c r="P52" s="223"/>
      <c r="Q52" s="225"/>
      <c r="R52" s="225"/>
      <c r="S52" s="225"/>
      <c r="T52" s="22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1" t="s">
        <v>102</v>
      </c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3"/>
      <c r="U54" s="2"/>
      <c r="V54" s="169" t="s">
        <v>120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4" t="s">
        <v>203</v>
      </c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6"/>
      <c r="U55" s="2"/>
      <c r="V55" s="234">
        <f>LEN(A55)</f>
        <v>30</v>
      </c>
      <c r="W55" s="235"/>
      <c r="X55" s="235"/>
      <c r="Y55" s="235"/>
      <c r="Z55" s="235"/>
      <c r="AA55" s="235"/>
      <c r="AB55" s="235"/>
      <c r="AC55" s="235"/>
      <c r="AD55" s="235"/>
      <c r="AE55" s="235"/>
      <c r="AF55" s="23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2" sqref="K12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7" t="s">
        <v>12</v>
      </c>
      <c r="B1" s="23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7"/>
      <c r="B2" s="23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8" t="s">
        <v>19</v>
      </c>
      <c r="B4" s="239"/>
      <c r="C4" s="239"/>
      <c r="D4" s="239"/>
      <c r="E4" s="239"/>
      <c r="F4" s="239"/>
      <c r="G4" s="240"/>
      <c r="H4" s="5" t="s">
        <v>20</v>
      </c>
      <c r="I4" s="5" t="s">
        <v>21</v>
      </c>
      <c r="J4" s="241" t="s">
        <v>70</v>
      </c>
      <c r="K4" s="239"/>
      <c r="L4" s="239"/>
      <c r="M4" s="239"/>
      <c r="N4" s="239"/>
      <c r="O4" s="239"/>
      <c r="P4" s="239"/>
      <c r="Q4" s="240"/>
    </row>
    <row r="5" spans="1:41" ht="72" customHeight="1" thickBot="1">
      <c r="A5" s="242"/>
      <c r="B5" s="243"/>
      <c r="C5" s="243"/>
      <c r="D5" s="243"/>
      <c r="E5" s="243"/>
      <c r="F5" s="243"/>
      <c r="G5" s="244"/>
      <c r="H5" s="9" t="str">
        <f>IF(入力!J3="","",入力!J3)</f>
        <v>男子</v>
      </c>
      <c r="I5" s="9">
        <f>入力!Y25</f>
        <v>11</v>
      </c>
      <c r="J5" s="245"/>
      <c r="K5" s="246"/>
      <c r="L5" s="246"/>
      <c r="M5" s="246"/>
      <c r="N5" s="246"/>
      <c r="O5" s="246"/>
      <c r="P5" s="246"/>
      <c r="Q5" s="24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12014</v>
      </c>
      <c r="B7" s="13" t="str">
        <f>IF(入力!C3="","",入力!C3)</f>
        <v>萱田ジュニアバレーボールクラブ</v>
      </c>
      <c r="C7" s="13" t="str">
        <f>IF(入力!C2="","",入力!C2)</f>
        <v>カヤダジュニアバレーボールクラブ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</v>
      </c>
      <c r="S7" s="13" t="str">
        <f>IF(入力!AE5="","",入力!AE5)</f>
        <v>八千代中央</v>
      </c>
      <c r="T7" s="13"/>
      <c r="U7" s="13">
        <f>IF(入力!C4="","",入力!C4)</f>
        <v>436191709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遠藤</v>
      </c>
      <c r="D16" s="13" t="str">
        <f>IF(入力!E8="","",入力!E8)</f>
        <v>砂絵子</v>
      </c>
      <c r="E16" s="13" t="str">
        <f>IF(入力!C7="","",入力!C7)</f>
        <v>エンドウ</v>
      </c>
      <c r="F16" s="13" t="str">
        <f>IF(入力!E7="","",入力!E7)</f>
        <v>サエコ</v>
      </c>
      <c r="G16" s="13">
        <f>IF(入力!G7="","",入力!G7)</f>
        <v>519930010</v>
      </c>
      <c r="H16" s="13" t="str">
        <f>IF(入力!J7="","",入力!J7)</f>
        <v/>
      </c>
      <c r="I16" s="13">
        <f>IF(入力!M7="","",入力!M7)</f>
        <v>477133</v>
      </c>
      <c r="J16" s="13"/>
      <c r="K16" s="13"/>
      <c r="L16" s="13">
        <f>IF(入力!AT7="","",入力!AT7)</f>
        <v>48</v>
      </c>
      <c r="M16" s="13"/>
      <c r="N16" s="13"/>
      <c r="O16" s="13"/>
      <c r="P16" s="13"/>
      <c r="Q16" s="13"/>
      <c r="R16" s="13" t="str">
        <f>IF(入力!R7="","",入力!R7)</f>
        <v>276</v>
      </c>
      <c r="S16" s="13" t="str">
        <f>IF(入力!W7="","",入力!W7)</f>
        <v>0042</v>
      </c>
      <c r="T16" s="13" t="str">
        <f>IF(入力!P8="","",入力!P8)</f>
        <v>千葉県八千代市ゆりのき台3-4-720</v>
      </c>
      <c r="U16" s="13" t="str">
        <f>IF(入力!AL7="","",入力!AL7)</f>
        <v>090</v>
      </c>
      <c r="V16" s="13" t="str">
        <f>IF(入力!AK8="","",入力!AK8)</f>
        <v>5542</v>
      </c>
      <c r="W16" s="13" t="str">
        <f>IF(入力!AP8="","",入力!AP8)</f>
        <v>4845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山田</v>
      </c>
      <c r="D17" s="13" t="str">
        <f>IF(入力!E10="","",入力!E10)</f>
        <v>曉美</v>
      </c>
      <c r="E17" s="13" t="str">
        <f>IF(入力!C9="","",入力!C9)</f>
        <v>ヤマダ</v>
      </c>
      <c r="F17" s="13" t="str">
        <f>IF(入力!E9="","",入力!E9)</f>
        <v>サトミ</v>
      </c>
      <c r="G17" s="13">
        <f>IF(入力!G9="","",入力!G9)</f>
        <v>519930034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37</v>
      </c>
      <c r="M17" s="13"/>
      <c r="N17" s="13"/>
      <c r="O17" s="13"/>
      <c r="P17" s="13"/>
      <c r="Q17" s="13"/>
      <c r="R17" s="13" t="str">
        <f>IF(入力!R9="","",入力!R9)</f>
        <v>276</v>
      </c>
      <c r="S17" s="13" t="str">
        <f>IF(入力!W9="","",入力!W9)</f>
        <v>0046</v>
      </c>
      <c r="T17" s="13" t="str">
        <f>IF(入力!P10="","",入力!P10)</f>
        <v>千葉県八千代市大和田新田481-106</v>
      </c>
      <c r="U17" s="13" t="str">
        <f>IF(入力!AL9="","",入力!AL9)</f>
        <v>090</v>
      </c>
      <c r="V17" s="13" t="str">
        <f>IF(入力!AK10="","",入力!AK10)</f>
        <v>9004</v>
      </c>
      <c r="W17" s="13" t="str">
        <f>IF(入力!AP10="","",入力!AP10)</f>
        <v>6657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遠藤</v>
      </c>
      <c r="D22" s="13" t="str">
        <f>IF(入力!E16="","",入力!E16)</f>
        <v>将憲</v>
      </c>
      <c r="E22" s="13" t="str">
        <f>IF(入力!C15="","",入力!C15)</f>
        <v>エンドウ</v>
      </c>
      <c r="F22" s="13" t="str">
        <f>IF(入力!E15="","",入力!E15)</f>
        <v>マサノリ</v>
      </c>
      <c r="G22" s="13"/>
      <c r="H22" s="13"/>
      <c r="I22" s="13"/>
      <c r="J22" s="13"/>
      <c r="K22" s="13"/>
      <c r="L22" s="13">
        <f>IF(入力!AT15="","",入力!AT15)</f>
        <v>48</v>
      </c>
      <c r="M22" s="13"/>
      <c r="N22" s="13">
        <f>IF(入力!C21="","",入力!C21)</f>
        <v>90</v>
      </c>
      <c r="O22" s="13">
        <f>IF(入力!E21="","",入力!E21)</f>
        <v>7732</v>
      </c>
      <c r="P22" s="13">
        <f>IF(入力!G21="","",入力!G21)</f>
        <v>2345</v>
      </c>
      <c r="Q22" s="13"/>
      <c r="R22" s="13" t="str">
        <f>IF(入力!R15="","",入力!R15)</f>
        <v>276</v>
      </c>
      <c r="S22" s="13" t="str">
        <f>IF(入力!W15="","",入力!W15)</f>
        <v>0042</v>
      </c>
      <c r="T22" s="13" t="str">
        <f>IF(入力!P16="","",入力!P16)</f>
        <v>千葉県八千代市ゆりのき台3-4-720</v>
      </c>
      <c r="U22" s="13" t="str">
        <f>IF(入力!AL15="","",入力!AL15)</f>
        <v>090</v>
      </c>
      <c r="V22" s="13" t="str">
        <f>IF(入力!AK16="","",入力!AK16)</f>
        <v>7732</v>
      </c>
      <c r="W22" s="13" t="str">
        <f>IF(入力!AP16="","",入力!AP16)</f>
        <v>2345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青木</v>
      </c>
      <c r="D24" s="51" t="str">
        <f>VLOOKUP($B$51,$A$53:$F$352,4)</f>
        <v>潤哉</v>
      </c>
      <c r="E24" s="51" t="str">
        <f>VLOOKUP($B$51,$A$53:$F$352,5)</f>
        <v>アオキ</v>
      </c>
      <c r="F24" s="51" t="str">
        <f>VLOOKUP($B$51,$A$53:$F$352,6)</f>
        <v>ウルヤ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青木</v>
      </c>
      <c r="D53" s="13" t="str">
        <f>IF(入力!E26="","",入力!E26)</f>
        <v>潤哉</v>
      </c>
      <c r="E53" s="13" t="str">
        <f>IF(入力!C25="","",入力!C25)</f>
        <v>アオキ</v>
      </c>
      <c r="F53" s="13" t="str">
        <f>IF(入力!E25="","",入力!E25)</f>
        <v>ウルヤ</v>
      </c>
      <c r="G53" s="13">
        <f>IF(入力!M25="","",入力!M25)</f>
        <v>522778210</v>
      </c>
      <c r="H53" s="13" t="str">
        <f>IF(入力!I25="","",入力!I25)</f>
        <v>八千代市立大和田南小学校</v>
      </c>
      <c r="I53" s="13">
        <f>IF(入力!G25="","",入力!G25)</f>
        <v>5</v>
      </c>
      <c r="J53" s="13">
        <f>IF(入力!P25="","",入力!P25)</f>
        <v>145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佐藤</v>
      </c>
      <c r="D54" s="13" t="str">
        <f>IF(入力!E28="","",入力!E28)</f>
        <v>未空</v>
      </c>
      <c r="E54" s="13" t="str">
        <f>IF(入力!C27="","",入力!C27)</f>
        <v>サトウ</v>
      </c>
      <c r="F54" s="13" t="str">
        <f>IF(入力!E27="","",入力!E27)</f>
        <v>ミソラ</v>
      </c>
      <c r="G54" s="13">
        <f>IF(入力!M27="","",入力!M27)</f>
        <v>523068785</v>
      </c>
      <c r="H54" s="13" t="str">
        <f>IF(入力!I27="","",入力!I27)</f>
        <v>八千代市立大和田西小学校</v>
      </c>
      <c r="I54" s="13">
        <f>IF(入力!G27="","",入力!G27)</f>
        <v>6</v>
      </c>
      <c r="J54" s="13">
        <f>IF(入力!P27="","",入力!P27)</f>
        <v>149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井上</v>
      </c>
      <c r="D55" s="13" t="str">
        <f>IF(入力!E30="","",入力!E30)</f>
        <v>智喜</v>
      </c>
      <c r="E55" s="13" t="str">
        <f>IF(入力!C29="","",入力!C29)</f>
        <v>イノウエ</v>
      </c>
      <c r="F55" s="13" t="str">
        <f>IF(入力!E29="","",入力!E29)</f>
        <v>トモキ</v>
      </c>
      <c r="G55" s="13">
        <f>IF(入力!M29="","",入力!M29)</f>
        <v>523672166</v>
      </c>
      <c r="H55" s="13" t="str">
        <f>IF(入力!I29="","",入力!I29)</f>
        <v>八千代市立大和田小学校</v>
      </c>
      <c r="I55" s="13">
        <f>IF(入力!G29="","",入力!G29)</f>
        <v>5</v>
      </c>
      <c r="J55" s="13">
        <f>IF(入力!P29="","",入力!P29)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福島</v>
      </c>
      <c r="D56" s="13" t="str">
        <f>IF(入力!E32="","",入力!E32)</f>
        <v>大空</v>
      </c>
      <c r="E56" s="13" t="str">
        <f>IF(入力!C31="","",入力!C31)</f>
        <v>フクシマ</v>
      </c>
      <c r="F56" s="13" t="str">
        <f>IF(入力!E31="","",入力!E31)</f>
        <v>ソラ</v>
      </c>
      <c r="G56" s="13">
        <f>IF(入力!M31="","",入力!M31)</f>
        <v>522778234</v>
      </c>
      <c r="H56" s="13" t="str">
        <f>IF(入力!I31="","",入力!I31)</f>
        <v>八千代市立萱田小学校</v>
      </c>
      <c r="I56" s="13">
        <f>IF(入力!G31="","",入力!G31)</f>
        <v>5</v>
      </c>
      <c r="J56" s="13">
        <f>IF(入力!P31="","",入力!P31)</f>
        <v>138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山之内</v>
      </c>
      <c r="D57" s="13" t="str">
        <f>IF(入力!E34="","",入力!E34)</f>
        <v>駿介</v>
      </c>
      <c r="E57" s="13" t="str">
        <f>IF(入力!C33="","",入力!C33)</f>
        <v>ヤマノウチ</v>
      </c>
      <c r="F57" s="13" t="str">
        <f>IF(入力!E33="","",入力!E33)</f>
        <v>シュンスケ</v>
      </c>
      <c r="G57" s="13">
        <f>IF(入力!M33="","",入力!M33)</f>
        <v>522778241</v>
      </c>
      <c r="H57" s="13" t="str">
        <f>IF(入力!I33="","",入力!I33)</f>
        <v>八千代市立村上小学校</v>
      </c>
      <c r="I57" s="13">
        <f>IF(入力!G33="","",入力!G33)</f>
        <v>5</v>
      </c>
      <c r="J57" s="13">
        <f>IF(入力!P33="","",入力!P33)</f>
        <v>135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芳賀</v>
      </c>
      <c r="D58" s="13" t="str">
        <f>IF(入力!E36="","",入力!E36)</f>
        <v>春汰</v>
      </c>
      <c r="E58" s="13" t="str">
        <f>IF(入力!C35="","",入力!C35)</f>
        <v>ハガ</v>
      </c>
      <c r="F58" s="13" t="str">
        <f>IF(入力!E35="","",入力!E35)</f>
        <v>シュンタ</v>
      </c>
      <c r="G58" s="13">
        <f>IF(入力!M35="","",入力!M35)</f>
        <v>523482086</v>
      </c>
      <c r="H58" s="13" t="str">
        <f>IF(入力!I35="","",入力!I35)</f>
        <v>千葉市立真砂東小学校</v>
      </c>
      <c r="I58" s="13">
        <f>IF(入力!G35="","",入力!G35)</f>
        <v>5</v>
      </c>
      <c r="J58" s="13">
        <f>IF(入力!P35="","",入力!P35)</f>
        <v>134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青沼</v>
      </c>
      <c r="D59" s="13" t="str">
        <f>IF(入力!E38="","",入力!E38)</f>
        <v>航平</v>
      </c>
      <c r="E59" s="13" t="str">
        <f>IF(入力!C37="","",入力!C37)</f>
        <v>アオヌマ</v>
      </c>
      <c r="F59" s="13" t="str">
        <f>IF(入力!E37="","",入力!E37)</f>
        <v>コウヘイ</v>
      </c>
      <c r="G59" s="13">
        <f>IF(入力!M37="","",入力!M37)</f>
        <v>522778272</v>
      </c>
      <c r="H59" s="13" t="str">
        <f>IF(入力!I37="","",入力!I37)</f>
        <v>八千代市立萱田小学校</v>
      </c>
      <c r="I59" s="13">
        <f>IF(入力!G37="","",入力!G37)</f>
        <v>4</v>
      </c>
      <c r="J59" s="13">
        <f>IF(入力!P37="","",入力!P37)</f>
        <v>139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本田</v>
      </c>
      <c r="D60" s="13" t="str">
        <f>IF(入力!E40="","",入力!E40)</f>
        <v>一之助</v>
      </c>
      <c r="E60" s="13" t="str">
        <f>IF(入力!C39="","",入力!C39)</f>
        <v>ホンダ</v>
      </c>
      <c r="F60" s="13" t="str">
        <f>IF(入力!E39="","",入力!E39)</f>
        <v>イチノスケ</v>
      </c>
      <c r="G60" s="13">
        <f>IF(入力!M39="","",入力!M39)</f>
        <v>522778258</v>
      </c>
      <c r="H60" s="13" t="str">
        <f>IF(入力!I39="","",入力!I39)</f>
        <v>八千代市立大和田西小学校</v>
      </c>
      <c r="I60" s="13">
        <f>IF(入力!G39="","",入力!G39)</f>
        <v>4</v>
      </c>
      <c r="J60" s="13">
        <f>IF(入力!P39="","",入力!P39)</f>
        <v>127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山田</v>
      </c>
      <c r="D61" s="13" t="str">
        <f>IF(入力!E42="","",入力!E42)</f>
        <v>友樹</v>
      </c>
      <c r="E61" s="13" t="str">
        <f>IF(入力!C41="","",入力!C41)</f>
        <v>ヤマダ</v>
      </c>
      <c r="F61" s="13" t="str">
        <f>IF(入力!E41="","",入力!E41)</f>
        <v>トモキ</v>
      </c>
      <c r="G61" s="13">
        <f>IF(入力!M41="","",入力!M41)</f>
        <v>522778296</v>
      </c>
      <c r="H61" s="13" t="str">
        <f>IF(入力!I41="","",入力!I41)</f>
        <v>八千代市萱田小学校</v>
      </c>
      <c r="I61" s="13">
        <f>IF(入力!G41="","",入力!G41)</f>
        <v>3</v>
      </c>
      <c r="J61" s="13">
        <f>IF(入力!P41="","",入力!P41)</f>
        <v>131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磯田</v>
      </c>
      <c r="D62" s="13" t="str">
        <f>IF(入力!E44="","",入力!E44)</f>
        <v>望武</v>
      </c>
      <c r="E62" s="13" t="str">
        <f>IF(入力!C43="","",入力!C43)</f>
        <v>イソダ</v>
      </c>
      <c r="F62" s="13" t="str">
        <f>IF(入力!E43="","",入力!E43)</f>
        <v>ノゾム</v>
      </c>
      <c r="G62" s="13">
        <f>IF(入力!M43="","",入力!M43)</f>
        <v>522778289</v>
      </c>
      <c r="H62" s="13" t="str">
        <f>IF(入力!I43="","",入力!I43)</f>
        <v>船橋市立古和釜小学校</v>
      </c>
      <c r="I62" s="13">
        <f>IF(入力!G43="","",入力!G43)</f>
        <v>3</v>
      </c>
      <c r="J62" s="13">
        <f>IF(入力!P43="","",入力!P43)</f>
        <v>128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北村</v>
      </c>
      <c r="D63" s="13" t="str">
        <f>IF(入力!E46="","",入力!E46)</f>
        <v>拓斗</v>
      </c>
      <c r="E63" s="13" t="str">
        <f>IF(入力!C45="","",入力!C45)</f>
        <v>キタムラ</v>
      </c>
      <c r="F63" s="13" t="str">
        <f>IF(入力!E45="","",入力!E45)</f>
        <v>タクト</v>
      </c>
      <c r="G63" s="13">
        <f>IF(入力!M45="","",入力!M45)</f>
        <v>523672173</v>
      </c>
      <c r="H63" s="13" t="str">
        <f>IF(入力!I45="","",入力!I45)</f>
        <v>八千代市立大和田小学校</v>
      </c>
      <c r="I63" s="13">
        <f>IF(入力!G45="","",入力!G45)</f>
        <v>3</v>
      </c>
      <c r="J63" s="13">
        <f>IF(入力!P45="","",入力!P45)</f>
        <v>128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endo</cp:lastModifiedBy>
  <cp:lastPrinted>2016-05-09T15:17:35Z</cp:lastPrinted>
  <dcterms:created xsi:type="dcterms:W3CDTF">2014-04-05T09:56:00Z</dcterms:created>
  <dcterms:modified xsi:type="dcterms:W3CDTF">2023-05-26T13:49:22Z</dcterms:modified>
</cp:coreProperties>
</file>