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"/>
    </mc:Choice>
  </mc:AlternateContent>
  <xr:revisionPtr revIDLastSave="0" documentId="13_ncr:1_{13D2449C-CD73-480D-AF52-0663A033BD98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<sst xmlns="http://schemas.openxmlformats.org/spreadsheetml/2006/main" count="301" uniqueCount="226">
  <si>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</si>
  <si>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</si>
  <si>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</si>
  <si>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</si>
  <si>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</si>
  <si>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</si>
  <si>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</si>
  <si>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</si>
  <si>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</si>
  <si>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</si>
  <si>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</si>
  <si>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</si>
  <si>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</si>
  <si>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</si>
  <si>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</si>
  <si>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</si>
  <si>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</si>
  <si>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</si>
  <si>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</si>
  <si>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</si>
  <si>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</si>
  <si>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</si>
  <si>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</si>
  <si>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</si>
  <si>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</si>
  <si>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</si>
  <si>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</si>
  <si>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</si>
  <si>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</si>
  <si>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</si>
  <si>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</si>
  <si>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</si>
  <si>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</si>
  <si>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</si>
  <si>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</si>
  <si>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</si>
  <si>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</si>
  <si>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</si>
  <si>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</si>
  <si>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</si>
  <si>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</si>
  <si>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</si>
  <si>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</si>
  <si>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</si>
  <si>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</si>
  <si>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</si>
  <si>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</si>
  <si>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</si>
  <si>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</si>
  <si>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</si>
  <si>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</si>
  <si>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</si>
  <si>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</si>
  <si>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</si>
  <si>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</si>
  <si>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</si>
  <si>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</si>
  <si>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</si>
  <si>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</si>
  <si>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</si>
  <si>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</si>
  <si>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</si>
  <si>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</si>
  <si>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</si>
  <si>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</si>
  <si>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</si>
  <si>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</si>
  <si>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</si>
  <si>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</si>
  <si>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</si>
  <si>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</si>
  <si>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</si>
  <si>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</si>
  <si>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</si>
  <si>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</si>
  <si>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</si>
  <si>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</si>
  <si>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</si>
  <si>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</si>
  <si>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</si>
  <si>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</si>
  <si>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</si>
  <si>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</si>
  <si>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</si>
  <si>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</si>
  <si>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</si>
  <si>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</si>
  <si>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</si>
  <si>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</si>
  <si>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</si>
  <si>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</si>
  <si>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</si>
  <si>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</si>
  <si>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</si>
  <si>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</si>
  <si>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</si>
  <si>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</si>
  <si>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</si>
  <si>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</si>
  <si>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</si>
  <si>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</si>
  <si>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</si>
  <si>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</si>
  <si>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</si>
  <si>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</si>
  <si>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</si>
  <si>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</si>
  <si>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</si>
  <si>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</si>
  <si>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</si>
  <si>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</si>
  <si>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</si>
  <si>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</si>
  <si>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</si>
  <si>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</si>
  <si>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</si>
  <si>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</si>
  <si>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</si>
  <si>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</si>
  <si>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</si>
  <si>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</si>
  <si>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</si>
  <si>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</si>
  <si>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</si>
  <si>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</si>
  <si>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</si>
  <si>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</si>
  <si>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</si>
  <si>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</si>
  <si>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</si>
  <si>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</si>
  <si>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</si>
  <si>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</si>
  <si>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カヤダジュニアバレーボールクラブ</t>
    <phoneticPr fontId="2"/>
  </si>
  <si>
    <t>萱田ジュニアバレーボールクラブ</t>
    <rPh sb="0" eb="2">
      <t>カヤダ</t>
    </rPh>
    <phoneticPr fontId="2"/>
  </si>
  <si>
    <t>八千代市</t>
    <rPh sb="0" eb="3">
      <t>ヤチヨ</t>
    </rPh>
    <rPh sb="3" eb="4">
      <t>シ</t>
    </rPh>
    <phoneticPr fontId="2"/>
  </si>
  <si>
    <t>東葉高速</t>
    <rPh sb="0" eb="4">
      <t>トウヨウコウソク</t>
    </rPh>
    <phoneticPr fontId="2"/>
  </si>
  <si>
    <t>八千代中央</t>
    <rPh sb="0" eb="5">
      <t>ヤチヨチュウオウ</t>
    </rPh>
    <phoneticPr fontId="2"/>
  </si>
  <si>
    <t>遠藤</t>
    <rPh sb="0" eb="2">
      <t>エンドウ</t>
    </rPh>
    <phoneticPr fontId="2"/>
  </si>
  <si>
    <t>砂絵子</t>
    <rPh sb="0" eb="2">
      <t>スナエ</t>
    </rPh>
    <rPh sb="2" eb="3">
      <t>コ</t>
    </rPh>
    <phoneticPr fontId="2"/>
  </si>
  <si>
    <t>エンドウ</t>
    <phoneticPr fontId="2"/>
  </si>
  <si>
    <t>サエコ</t>
    <phoneticPr fontId="2"/>
  </si>
  <si>
    <t>２７６</t>
    <phoneticPr fontId="2"/>
  </si>
  <si>
    <t>００４２</t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</si>
  <si>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</si>
  <si>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090</t>
    <phoneticPr fontId="2"/>
  </si>
  <si>
    <t>5542</t>
    <phoneticPr fontId="2"/>
  </si>
  <si>
    <t>4845</t>
    <phoneticPr fontId="2"/>
  </si>
  <si>
    <t>島原</t>
    <rPh sb="0" eb="2">
      <t>シマバラ</t>
    </rPh>
    <phoneticPr fontId="2"/>
  </si>
  <si>
    <t>悠介</t>
    <rPh sb="0" eb="2">
      <t>ユウスケ</t>
    </rPh>
    <phoneticPr fontId="2"/>
  </si>
  <si>
    <t>山田</t>
    <rPh sb="0" eb="2">
      <t>ヤマダ</t>
    </rPh>
    <phoneticPr fontId="2"/>
  </si>
  <si>
    <t>曉美</t>
    <rPh sb="0" eb="2">
      <t>サトミ</t>
    </rPh>
    <phoneticPr fontId="2"/>
  </si>
  <si>
    <t>ヤマダ</t>
    <phoneticPr fontId="2"/>
  </si>
  <si>
    <t>サトミ</t>
    <phoneticPr fontId="2"/>
  </si>
  <si>
    <t>シマバラ</t>
    <phoneticPr fontId="2"/>
  </si>
  <si>
    <t>ユウスケ</t>
    <phoneticPr fontId="2"/>
  </si>
  <si>
    <t>0046</t>
    <phoneticPr fontId="2"/>
  </si>
  <si>
    <t>千葉県八千代市大和田新田378-6</t>
    <rPh sb="0" eb="7">
      <t>チバケンヤチヨシ</t>
    </rPh>
    <rPh sb="7" eb="12">
      <t>オオワダシンデン</t>
    </rPh>
    <phoneticPr fontId="2"/>
  </si>
  <si>
    <t>070</t>
    <phoneticPr fontId="2"/>
  </si>
  <si>
    <t>2025</t>
    <phoneticPr fontId="2"/>
  </si>
  <si>
    <t>9631</t>
    <phoneticPr fontId="2"/>
  </si>
  <si>
    <t>276</t>
    <phoneticPr fontId="2"/>
  </si>
  <si>
    <t>千葉県八千代市大和田新田481-106</t>
    <phoneticPr fontId="2"/>
  </si>
  <si>
    <t>9004</t>
    <phoneticPr fontId="2"/>
  </si>
  <si>
    <t>6657</t>
    <phoneticPr fontId="2"/>
  </si>
  <si>
    <t>0042</t>
    <phoneticPr fontId="2"/>
  </si>
  <si>
    <t>友樹</t>
    <rPh sb="0" eb="2">
      <t>トモキ</t>
    </rPh>
    <phoneticPr fontId="2"/>
  </si>
  <si>
    <t>トモキ</t>
    <phoneticPr fontId="2"/>
  </si>
  <si>
    <t>八千代市立萱田小学校</t>
    <rPh sb="0" eb="10">
      <t>ヤチヨシリツカヤダショウガッコウ</t>
    </rPh>
    <phoneticPr fontId="2"/>
  </si>
  <si>
    <t>北村</t>
    <rPh sb="0" eb="2">
      <t>キタムラ</t>
    </rPh>
    <phoneticPr fontId="2"/>
  </si>
  <si>
    <t>キタムラ</t>
    <phoneticPr fontId="2"/>
  </si>
  <si>
    <t>拓斗</t>
    <rPh sb="0" eb="1">
      <t>タク</t>
    </rPh>
    <rPh sb="1" eb="2">
      <t>ト</t>
    </rPh>
    <phoneticPr fontId="2"/>
  </si>
  <si>
    <t>タクト</t>
    <phoneticPr fontId="2"/>
  </si>
  <si>
    <t>八千代市立大和田小学校</t>
    <rPh sb="0" eb="3">
      <t>ヤチヨ</t>
    </rPh>
    <rPh sb="3" eb="5">
      <t>シリツ</t>
    </rPh>
    <rPh sb="5" eb="8">
      <t>オオワダ</t>
    </rPh>
    <rPh sb="8" eb="11">
      <t>ショウガッコウ</t>
    </rPh>
    <phoneticPr fontId="2"/>
  </si>
  <si>
    <t>小林</t>
    <rPh sb="0" eb="2">
      <t>コバヤシ</t>
    </rPh>
    <phoneticPr fontId="2"/>
  </si>
  <si>
    <t>祐介</t>
    <rPh sb="0" eb="2">
      <t>ユウスケ</t>
    </rPh>
    <phoneticPr fontId="2"/>
  </si>
  <si>
    <t>コバヤシ</t>
    <phoneticPr fontId="2"/>
  </si>
  <si>
    <t>八千代市立新木戸小学校</t>
    <rPh sb="5" eb="6">
      <t>シン</t>
    </rPh>
    <rPh sb="6" eb="8">
      <t>キド</t>
    </rPh>
    <phoneticPr fontId="2"/>
  </si>
  <si>
    <t>本間</t>
    <rPh sb="0" eb="2">
      <t>ホンマ</t>
    </rPh>
    <phoneticPr fontId="2"/>
  </si>
  <si>
    <t>瑛都</t>
    <rPh sb="0" eb="1">
      <t>エイ</t>
    </rPh>
    <rPh sb="1" eb="2">
      <t>ト</t>
    </rPh>
    <phoneticPr fontId="2"/>
  </si>
  <si>
    <t>ホンマ</t>
    <phoneticPr fontId="2"/>
  </si>
  <si>
    <t>エイト</t>
    <phoneticPr fontId="2"/>
  </si>
  <si>
    <t>八千代市立高津小学校</t>
    <rPh sb="5" eb="7">
      <t>タカツ</t>
    </rPh>
    <rPh sb="7" eb="10">
      <t>ショウガッコウ</t>
    </rPh>
    <phoneticPr fontId="2"/>
  </si>
  <si>
    <t>難波</t>
    <rPh sb="0" eb="2">
      <t>ナンバ</t>
    </rPh>
    <phoneticPr fontId="2"/>
  </si>
  <si>
    <t>陽哉</t>
    <rPh sb="0" eb="1">
      <t>ヒ</t>
    </rPh>
    <rPh sb="1" eb="2">
      <t>ヤ</t>
    </rPh>
    <phoneticPr fontId="2"/>
  </si>
  <si>
    <t>ナンバ</t>
    <phoneticPr fontId="2"/>
  </si>
  <si>
    <t>ハルヤ</t>
    <phoneticPr fontId="2"/>
  </si>
  <si>
    <t>船橋市立坪井小学校</t>
    <rPh sb="0" eb="4">
      <t>フナバシシリツ</t>
    </rPh>
    <rPh sb="4" eb="6">
      <t>ツボイ</t>
    </rPh>
    <rPh sb="6" eb="9">
      <t>ショウガッコウ</t>
    </rPh>
    <phoneticPr fontId="2"/>
  </si>
  <si>
    <t>青沼</t>
    <rPh sb="0" eb="2">
      <t>アオヌマ</t>
    </rPh>
    <phoneticPr fontId="2"/>
  </si>
  <si>
    <t>純平</t>
    <rPh sb="0" eb="2">
      <t>ジュンペイ</t>
    </rPh>
    <phoneticPr fontId="2"/>
  </si>
  <si>
    <t>アオヌマ</t>
    <phoneticPr fontId="2"/>
  </si>
  <si>
    <t>ジュンペイ</t>
    <phoneticPr fontId="2"/>
  </si>
  <si>
    <t>泉</t>
    <rPh sb="0" eb="1">
      <t>イズミ</t>
    </rPh>
    <phoneticPr fontId="2"/>
  </si>
  <si>
    <t>絢人</t>
    <rPh sb="0" eb="1">
      <t>アヤ</t>
    </rPh>
    <rPh sb="1" eb="2">
      <t>ヒト</t>
    </rPh>
    <phoneticPr fontId="2"/>
  </si>
  <si>
    <t>イズミ</t>
    <phoneticPr fontId="2"/>
  </si>
  <si>
    <t>アヤト</t>
    <phoneticPr fontId="2"/>
  </si>
  <si>
    <t>八千代市立大和田西小学校</t>
    <rPh sb="0" eb="3">
      <t>ヤチヨ</t>
    </rPh>
    <rPh sb="3" eb="5">
      <t>シリツ</t>
    </rPh>
    <rPh sb="5" eb="8">
      <t>オオワダ</t>
    </rPh>
    <rPh sb="8" eb="9">
      <t>ニシ</t>
    </rPh>
    <rPh sb="9" eb="12">
      <t>ショウガッコウ</t>
    </rPh>
    <phoneticPr fontId="2"/>
  </si>
  <si>
    <t>井山</t>
    <rPh sb="0" eb="2">
      <t>イヤマ</t>
    </rPh>
    <phoneticPr fontId="2"/>
  </si>
  <si>
    <t>優佑</t>
    <rPh sb="0" eb="1">
      <t>ユウ</t>
    </rPh>
    <rPh sb="1" eb="2">
      <t>スケ</t>
    </rPh>
    <phoneticPr fontId="2"/>
  </si>
  <si>
    <t>イヤマ</t>
    <phoneticPr fontId="2"/>
  </si>
  <si>
    <t>佐藤</t>
    <rPh sb="0" eb="2">
      <t>サトウ</t>
    </rPh>
    <phoneticPr fontId="2"/>
  </si>
  <si>
    <t>駆</t>
    <rPh sb="0" eb="1">
      <t>カケル</t>
    </rPh>
    <phoneticPr fontId="2"/>
  </si>
  <si>
    <t>サトウ</t>
    <phoneticPr fontId="2"/>
  </si>
  <si>
    <t>カケル</t>
    <phoneticPr fontId="2"/>
  </si>
  <si>
    <t>JVA001001471</t>
    <phoneticPr fontId="2"/>
  </si>
  <si>
    <t>JVA017455893</t>
    <phoneticPr fontId="2"/>
  </si>
  <si>
    <t>JVA017987295</t>
    <phoneticPr fontId="2"/>
  </si>
  <si>
    <t>T10586839</t>
    <phoneticPr fontId="2"/>
  </si>
  <si>
    <t>菊地</t>
    <rPh sb="0" eb="2">
      <t>キクチ</t>
    </rPh>
    <phoneticPr fontId="2"/>
  </si>
  <si>
    <t>春登</t>
    <rPh sb="0" eb="1">
      <t>ハル</t>
    </rPh>
    <rPh sb="1" eb="2">
      <t>ノボル</t>
    </rPh>
    <phoneticPr fontId="2"/>
  </si>
  <si>
    <t>キクチ</t>
    <phoneticPr fontId="2"/>
  </si>
  <si>
    <t>ハルト</t>
    <phoneticPr fontId="2"/>
  </si>
  <si>
    <t>雅久</t>
    <rPh sb="0" eb="1">
      <t>ミヤビ</t>
    </rPh>
    <rPh sb="1" eb="2">
      <t>ヒサシ</t>
    </rPh>
    <phoneticPr fontId="2"/>
  </si>
  <si>
    <t>ガク</t>
    <phoneticPr fontId="2"/>
  </si>
  <si>
    <t>JVA020017484</t>
    <phoneticPr fontId="2"/>
  </si>
  <si>
    <t>JVA020823276</t>
    <phoneticPr fontId="2"/>
  </si>
  <si>
    <t>JVA022281333</t>
    <phoneticPr fontId="2"/>
  </si>
  <si>
    <t>JVA023654549</t>
    <phoneticPr fontId="2"/>
  </si>
  <si>
    <t>JVA023654556</t>
    <phoneticPr fontId="2"/>
  </si>
  <si>
    <t>JVA022617453</t>
    <phoneticPr fontId="2"/>
  </si>
  <si>
    <t>JVA023372115</t>
    <phoneticPr fontId="2"/>
  </si>
  <si>
    <t>JVA021398629</t>
    <phoneticPr fontId="2"/>
  </si>
  <si>
    <t>JVA022392954</t>
    <phoneticPr fontId="2"/>
  </si>
  <si>
    <t>JVA022617460</t>
    <phoneticPr fontId="2"/>
  </si>
  <si>
    <t>JVA023654563</t>
    <phoneticPr fontId="2"/>
  </si>
  <si>
    <t>全員で元気よく、全力プレーで１勝目指して頑張ります。</t>
    <rPh sb="0" eb="2">
      <t>ゼンイン</t>
    </rPh>
    <rPh sb="3" eb="5">
      <t>ゲンキ</t>
    </rPh>
    <rPh sb="8" eb="10">
      <t>ゼンリョク</t>
    </rPh>
    <rPh sb="15" eb="16">
      <t>ショウ</t>
    </rPh>
    <rPh sb="16" eb="18">
      <t>メザ</t>
    </rPh>
    <rPh sb="20" eb="2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</si>
</sst>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6" zoomScaleNormal="100" zoomScaleSheetLayoutView="100" workbookViewId="0">
      <selection activeCell="A57" sqref="A57:T5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9" t="s">
        <v>114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5" customHeight="1">
      <c r="A2" s="101" t="s">
        <v>120</v>
      </c>
      <c r="B2" s="102"/>
      <c r="C2" s="103" t="s">
        <v>133</v>
      </c>
      <c r="D2" s="104"/>
      <c r="E2" s="104"/>
      <c r="F2" s="104"/>
      <c r="G2" s="104"/>
      <c r="H2" s="104"/>
      <c r="I2" s="105"/>
      <c r="J2" s="94" t="s">
        <v>118</v>
      </c>
      <c r="K2" s="204"/>
      <c r="L2" s="204"/>
      <c r="M2" s="204"/>
      <c r="N2" s="204"/>
      <c r="O2" s="205"/>
      <c r="P2" s="94" t="s">
        <v>96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100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6" t="s">
        <v>121</v>
      </c>
      <c r="B3" s="107"/>
      <c r="C3" s="108" t="s">
        <v>134</v>
      </c>
      <c r="D3" s="109"/>
      <c r="E3" s="109"/>
      <c r="F3" s="109"/>
      <c r="G3" s="109"/>
      <c r="H3" s="109"/>
      <c r="I3" s="110"/>
      <c r="J3" s="201" t="s">
        <v>89</v>
      </c>
      <c r="K3" s="202"/>
      <c r="L3" s="202"/>
      <c r="M3" s="202"/>
      <c r="N3" s="202"/>
      <c r="O3" s="203"/>
      <c r="P3" s="96" t="s">
        <v>135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36" t="s">
        <v>110</v>
      </c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14" t="s">
        <v>122</v>
      </c>
      <c r="B4" s="215"/>
      <c r="C4" s="206" t="s">
        <v>207</v>
      </c>
      <c r="D4" s="207"/>
      <c r="E4" s="207"/>
      <c r="F4" s="207"/>
      <c r="G4" s="207"/>
      <c r="H4" s="207"/>
      <c r="I4" s="208"/>
      <c r="J4" s="218" t="s">
        <v>116</v>
      </c>
      <c r="K4" s="219"/>
      <c r="L4" s="219"/>
      <c r="M4" s="219"/>
      <c r="N4" s="219"/>
      <c r="O4" s="220"/>
      <c r="P4" s="151" t="s">
        <v>93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3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6" t="s">
        <v>115</v>
      </c>
      <c r="B5" s="217"/>
      <c r="C5" s="209"/>
      <c r="D5" s="210"/>
      <c r="E5" s="210"/>
      <c r="F5" s="210"/>
      <c r="G5" s="210"/>
      <c r="H5" s="210"/>
      <c r="I5" s="211"/>
      <c r="J5" s="182">
        <v>12014</v>
      </c>
      <c r="K5" s="182"/>
      <c r="L5" s="182"/>
      <c r="M5" s="182"/>
      <c r="N5" s="182"/>
      <c r="O5" s="182"/>
      <c r="P5" s="152" t="s">
        <v>136</v>
      </c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2" t="s">
        <v>137</v>
      </c>
      <c r="AF5" s="153"/>
      <c r="AG5" s="153"/>
      <c r="AH5" s="153"/>
      <c r="AI5" s="153"/>
      <c r="AJ5" s="153"/>
      <c r="AK5" s="154"/>
      <c r="AL5" s="154"/>
      <c r="AM5" s="154"/>
      <c r="AN5" s="154"/>
      <c r="AO5" s="154"/>
      <c r="AP5" s="154"/>
      <c r="AQ5" s="154"/>
      <c r="AR5" s="154"/>
      <c r="AS5" s="155"/>
      <c r="AT5" s="33"/>
      <c r="AV5" s="22" t="s">
        <v>92</v>
      </c>
      <c r="AW5" t="s">
        <v>117</v>
      </c>
    </row>
    <row r="6" spans="1:51" ht="22.5" customHeight="1">
      <c r="A6" s="71" t="s">
        <v>80</v>
      </c>
      <c r="B6" s="122"/>
      <c r="C6" s="125" t="s">
        <v>106</v>
      </c>
      <c r="D6" s="126"/>
      <c r="E6" s="127" t="s">
        <v>107</v>
      </c>
      <c r="F6" s="128"/>
      <c r="G6" s="183" t="s">
        <v>81</v>
      </c>
      <c r="H6" s="183"/>
      <c r="I6" s="183"/>
      <c r="J6" s="183" t="s">
        <v>2</v>
      </c>
      <c r="K6" s="183"/>
      <c r="L6" s="183"/>
      <c r="M6" s="183" t="s">
        <v>3</v>
      </c>
      <c r="N6" s="183"/>
      <c r="O6" s="183"/>
      <c r="P6" s="133" t="s">
        <v>94</v>
      </c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5" t="s">
        <v>95</v>
      </c>
      <c r="AL6" s="135"/>
      <c r="AM6" s="135"/>
      <c r="AN6" s="135"/>
      <c r="AO6" s="135"/>
      <c r="AP6" s="135"/>
      <c r="AQ6" s="135"/>
      <c r="AR6" s="135"/>
      <c r="AS6" s="135"/>
      <c r="AT6" s="34" t="s">
        <v>123</v>
      </c>
    </row>
    <row r="7" spans="1:51" ht="13.5" customHeight="1">
      <c r="A7" s="71"/>
      <c r="B7" s="122"/>
      <c r="C7" s="129" t="s">
        <v>140</v>
      </c>
      <c r="D7" s="75"/>
      <c r="E7" s="130" t="s">
        <v>141</v>
      </c>
      <c r="F7" s="77"/>
      <c r="G7" s="184" t="s">
        <v>204</v>
      </c>
      <c r="H7" s="184"/>
      <c r="I7" s="184"/>
      <c r="J7" s="184"/>
      <c r="K7" s="184"/>
      <c r="L7" s="184"/>
      <c r="M7" s="184">
        <v>477133</v>
      </c>
      <c r="N7" s="184"/>
      <c r="O7" s="184"/>
      <c r="P7" s="159" t="s">
        <v>7</v>
      </c>
      <c r="Q7" s="160"/>
      <c r="R7" s="124" t="s">
        <v>142</v>
      </c>
      <c r="S7" s="124"/>
      <c r="T7" s="124"/>
      <c r="U7" s="124"/>
      <c r="V7" s="27" t="s">
        <v>8</v>
      </c>
      <c r="W7" s="115" t="s">
        <v>143</v>
      </c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35" t="s">
        <v>9</v>
      </c>
      <c r="AL7" s="59" t="s">
        <v>145</v>
      </c>
      <c r="AM7" s="59"/>
      <c r="AN7" s="59"/>
      <c r="AO7" s="59"/>
      <c r="AP7" s="59"/>
      <c r="AQ7" s="59"/>
      <c r="AR7" s="59"/>
      <c r="AS7" s="36" t="s">
        <v>10</v>
      </c>
      <c r="AT7" s="53">
        <v>51</v>
      </c>
    </row>
    <row r="8" spans="1:51" ht="18" customHeight="1">
      <c r="A8" s="71"/>
      <c r="B8" s="122"/>
      <c r="C8" s="131" t="s">
        <v>138</v>
      </c>
      <c r="D8" s="79"/>
      <c r="E8" s="132" t="s">
        <v>139</v>
      </c>
      <c r="F8" s="81"/>
      <c r="G8" s="184"/>
      <c r="H8" s="184"/>
      <c r="I8" s="184"/>
      <c r="J8" s="184"/>
      <c r="K8" s="184"/>
      <c r="L8" s="184"/>
      <c r="M8" s="184"/>
      <c r="N8" s="184"/>
      <c r="O8" s="184"/>
      <c r="P8" s="117" t="s">
        <v>144</v>
      </c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60" t="s">
        <v>146</v>
      </c>
      <c r="AL8" s="61"/>
      <c r="AM8" s="61"/>
      <c r="AN8" s="61"/>
      <c r="AO8" s="37" t="s">
        <v>11</v>
      </c>
      <c r="AP8" s="61" t="s">
        <v>147</v>
      </c>
      <c r="AQ8" s="61"/>
      <c r="AR8" s="61"/>
      <c r="AS8" s="62"/>
      <c r="AT8" s="53"/>
    </row>
    <row r="9" spans="1:51" ht="14.45" customHeight="1">
      <c r="A9" s="212" t="s">
        <v>131</v>
      </c>
      <c r="B9" s="122"/>
      <c r="C9" s="129" t="s">
        <v>154</v>
      </c>
      <c r="D9" s="75"/>
      <c r="E9" s="130" t="s">
        <v>155</v>
      </c>
      <c r="F9" s="77"/>
      <c r="G9" s="184" t="s">
        <v>206</v>
      </c>
      <c r="H9" s="184"/>
      <c r="I9" s="184"/>
      <c r="J9" s="184"/>
      <c r="K9" s="184"/>
      <c r="L9" s="184"/>
      <c r="M9" s="184"/>
      <c r="N9" s="184"/>
      <c r="O9" s="184"/>
      <c r="P9" s="159" t="s">
        <v>7</v>
      </c>
      <c r="Q9" s="160"/>
      <c r="R9" s="124" t="s">
        <v>142</v>
      </c>
      <c r="S9" s="124"/>
      <c r="T9" s="124"/>
      <c r="U9" s="124"/>
      <c r="V9" s="27" t="s">
        <v>8</v>
      </c>
      <c r="W9" s="115" t="s">
        <v>156</v>
      </c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6"/>
      <c r="AK9" s="35" t="s">
        <v>124</v>
      </c>
      <c r="AL9" s="59" t="s">
        <v>158</v>
      </c>
      <c r="AM9" s="59"/>
      <c r="AN9" s="59"/>
      <c r="AO9" s="59"/>
      <c r="AP9" s="59"/>
      <c r="AQ9" s="59"/>
      <c r="AR9" s="59"/>
      <c r="AS9" s="36" t="s">
        <v>125</v>
      </c>
      <c r="AT9" s="54">
        <v>17</v>
      </c>
    </row>
    <row r="10" spans="1:51" ht="18" customHeight="1">
      <c r="A10" s="71"/>
      <c r="B10" s="122"/>
      <c r="C10" s="131" t="s">
        <v>148</v>
      </c>
      <c r="D10" s="79"/>
      <c r="E10" s="132" t="s">
        <v>149</v>
      </c>
      <c r="F10" s="81"/>
      <c r="G10" s="184"/>
      <c r="H10" s="184"/>
      <c r="I10" s="184"/>
      <c r="J10" s="184"/>
      <c r="K10" s="184"/>
      <c r="L10" s="184"/>
      <c r="M10" s="184"/>
      <c r="N10" s="184"/>
      <c r="O10" s="184"/>
      <c r="P10" s="117" t="s">
        <v>157</v>
      </c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9"/>
      <c r="AK10" s="60" t="s">
        <v>159</v>
      </c>
      <c r="AL10" s="61"/>
      <c r="AM10" s="61"/>
      <c r="AN10" s="61"/>
      <c r="AO10" s="37" t="s">
        <v>126</v>
      </c>
      <c r="AP10" s="61" t="s">
        <v>160</v>
      </c>
      <c r="AQ10" s="61"/>
      <c r="AR10" s="61"/>
      <c r="AS10" s="62"/>
      <c r="AT10" s="54"/>
    </row>
    <row r="11" spans="1:51" ht="14.45" customHeight="1">
      <c r="A11" s="212" t="s">
        <v>132</v>
      </c>
      <c r="B11" s="122"/>
      <c r="C11" s="74" t="s">
        <v>152</v>
      </c>
      <c r="D11" s="75"/>
      <c r="E11" s="76" t="s">
        <v>153</v>
      </c>
      <c r="F11" s="77"/>
      <c r="G11" s="184" t="s">
        <v>205</v>
      </c>
      <c r="H11" s="184"/>
      <c r="I11" s="184"/>
      <c r="J11" s="184"/>
      <c r="K11" s="184"/>
      <c r="L11" s="184"/>
      <c r="M11" s="184">
        <v>490013</v>
      </c>
      <c r="N11" s="184"/>
      <c r="O11" s="184"/>
      <c r="P11" s="159" t="s">
        <v>7</v>
      </c>
      <c r="Q11" s="160"/>
      <c r="R11" s="221" t="s">
        <v>161</v>
      </c>
      <c r="S11" s="124"/>
      <c r="T11" s="124"/>
      <c r="U11" s="124"/>
      <c r="V11" s="27" t="s">
        <v>8</v>
      </c>
      <c r="W11" s="115" t="s">
        <v>156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6"/>
      <c r="AK11" s="35" t="s">
        <v>9</v>
      </c>
      <c r="AL11" s="161" t="s">
        <v>145</v>
      </c>
      <c r="AM11" s="59"/>
      <c r="AN11" s="59"/>
      <c r="AO11" s="59"/>
      <c r="AP11" s="59"/>
      <c r="AQ11" s="59"/>
      <c r="AR11" s="59"/>
      <c r="AS11" s="36" t="s">
        <v>10</v>
      </c>
      <c r="AT11" s="54">
        <v>40</v>
      </c>
    </row>
    <row r="12" spans="1:51" ht="18" customHeight="1">
      <c r="A12" s="71"/>
      <c r="B12" s="122"/>
      <c r="C12" s="78" t="s">
        <v>150</v>
      </c>
      <c r="D12" s="79"/>
      <c r="E12" s="80" t="s">
        <v>151</v>
      </c>
      <c r="F12" s="81"/>
      <c r="G12" s="184"/>
      <c r="H12" s="184"/>
      <c r="I12" s="184"/>
      <c r="J12" s="184"/>
      <c r="K12" s="184"/>
      <c r="L12" s="184"/>
      <c r="M12" s="184"/>
      <c r="N12" s="184"/>
      <c r="O12" s="184"/>
      <c r="P12" s="117" t="s">
        <v>162</v>
      </c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9"/>
      <c r="AK12" s="60" t="s">
        <v>163</v>
      </c>
      <c r="AL12" s="61"/>
      <c r="AM12" s="61"/>
      <c r="AN12" s="61"/>
      <c r="AO12" s="37" t="s">
        <v>8</v>
      </c>
      <c r="AP12" s="61" t="s">
        <v>164</v>
      </c>
      <c r="AQ12" s="61"/>
      <c r="AR12" s="61"/>
      <c r="AS12" s="62"/>
      <c r="AT12" s="54"/>
    </row>
    <row r="13" spans="1:51" ht="14.45" customHeight="1">
      <c r="A13" s="71" t="s">
        <v>82</v>
      </c>
      <c r="B13" s="122"/>
      <c r="C13" s="129"/>
      <c r="D13" s="75"/>
      <c r="E13" s="130"/>
      <c r="F13" s="77"/>
      <c r="G13" s="184"/>
      <c r="H13" s="184"/>
      <c r="I13" s="184"/>
      <c r="J13" s="184"/>
      <c r="K13" s="184"/>
      <c r="L13" s="184"/>
      <c r="M13" s="184"/>
      <c r="N13" s="184"/>
      <c r="O13" s="184"/>
      <c r="P13" s="159" t="s">
        <v>7</v>
      </c>
      <c r="Q13" s="160"/>
      <c r="R13" s="124"/>
      <c r="S13" s="124"/>
      <c r="T13" s="124"/>
      <c r="U13" s="124"/>
      <c r="V13" s="27" t="s">
        <v>8</v>
      </c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35" t="s">
        <v>124</v>
      </c>
      <c r="AL13" s="59"/>
      <c r="AM13" s="59"/>
      <c r="AN13" s="59"/>
      <c r="AO13" s="59"/>
      <c r="AP13" s="59"/>
      <c r="AQ13" s="59"/>
      <c r="AR13" s="59"/>
      <c r="AS13" s="36" t="s">
        <v>125</v>
      </c>
      <c r="AT13" s="54"/>
    </row>
    <row r="14" spans="1:51" ht="18" customHeight="1">
      <c r="A14" s="71"/>
      <c r="B14" s="122"/>
      <c r="C14" s="131"/>
      <c r="D14" s="79"/>
      <c r="E14" s="132"/>
      <c r="F14" s="81"/>
      <c r="G14" s="184"/>
      <c r="H14" s="184"/>
      <c r="I14" s="184"/>
      <c r="J14" s="184"/>
      <c r="K14" s="184"/>
      <c r="L14" s="184"/>
      <c r="M14" s="184"/>
      <c r="N14" s="184"/>
      <c r="O14" s="184"/>
      <c r="P14" s="117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9"/>
      <c r="AK14" s="60"/>
      <c r="AL14" s="61"/>
      <c r="AM14" s="61"/>
      <c r="AN14" s="61"/>
      <c r="AO14" s="37" t="s">
        <v>126</v>
      </c>
      <c r="AP14" s="61"/>
      <c r="AQ14" s="61"/>
      <c r="AR14" s="61"/>
      <c r="AS14" s="62"/>
      <c r="AT14" s="54"/>
    </row>
    <row r="15" spans="1:51" ht="15" customHeight="1">
      <c r="A15" s="71" t="s">
        <v>83</v>
      </c>
      <c r="B15" s="122"/>
      <c r="C15" s="129"/>
      <c r="D15" s="75"/>
      <c r="E15" s="130"/>
      <c r="F15" s="77"/>
      <c r="G15" s="187"/>
      <c r="H15" s="187"/>
      <c r="I15" s="187"/>
      <c r="J15" s="187"/>
      <c r="K15" s="187"/>
      <c r="L15" s="187"/>
      <c r="M15" s="187"/>
      <c r="N15" s="187"/>
      <c r="O15" s="187"/>
      <c r="P15" s="24"/>
      <c r="Q15" s="25"/>
      <c r="R15" s="145"/>
      <c r="S15" s="145"/>
      <c r="T15" s="145"/>
      <c r="U15" s="145"/>
      <c r="V15" s="26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50"/>
      <c r="AK15" s="38"/>
      <c r="AL15" s="138"/>
      <c r="AM15" s="138"/>
      <c r="AN15" s="138"/>
      <c r="AO15" s="138"/>
      <c r="AP15" s="138"/>
      <c r="AQ15" s="138"/>
      <c r="AR15" s="138"/>
      <c r="AS15" s="39"/>
      <c r="AT15" s="55"/>
    </row>
    <row r="16" spans="1:51" ht="18" customHeight="1">
      <c r="A16" s="71"/>
      <c r="B16" s="122"/>
      <c r="C16" s="131"/>
      <c r="D16" s="79"/>
      <c r="E16" s="132"/>
      <c r="F16" s="81"/>
      <c r="G16" s="187"/>
      <c r="H16" s="187"/>
      <c r="I16" s="187"/>
      <c r="J16" s="187"/>
      <c r="K16" s="187"/>
      <c r="L16" s="187"/>
      <c r="M16" s="187"/>
      <c r="N16" s="187"/>
      <c r="O16" s="187"/>
      <c r="P16" s="139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142"/>
      <c r="AL16" s="143"/>
      <c r="AM16" s="143"/>
      <c r="AN16" s="143"/>
      <c r="AO16" s="40"/>
      <c r="AP16" s="143"/>
      <c r="AQ16" s="143"/>
      <c r="AR16" s="143"/>
      <c r="AS16" s="144"/>
      <c r="AT16" s="55"/>
    </row>
    <row r="17" spans="1:46" ht="15" customHeight="1">
      <c r="A17" s="188" t="s">
        <v>97</v>
      </c>
      <c r="B17" s="122"/>
      <c r="C17" s="129" t="s">
        <v>140</v>
      </c>
      <c r="D17" s="75"/>
      <c r="E17" s="130" t="s">
        <v>141</v>
      </c>
      <c r="F17" s="77"/>
      <c r="G17" s="187"/>
      <c r="H17" s="187"/>
      <c r="I17" s="187"/>
      <c r="J17" s="187"/>
      <c r="K17" s="187"/>
      <c r="L17" s="187"/>
      <c r="M17" s="187"/>
      <c r="N17" s="187"/>
      <c r="O17" s="187"/>
      <c r="P17" s="159" t="s">
        <v>7</v>
      </c>
      <c r="Q17" s="160"/>
      <c r="R17" s="124" t="s">
        <v>161</v>
      </c>
      <c r="S17" s="124"/>
      <c r="T17" s="124"/>
      <c r="U17" s="124"/>
      <c r="V17" s="27" t="s">
        <v>8</v>
      </c>
      <c r="W17" s="115" t="s">
        <v>165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6"/>
      <c r="AK17" s="35" t="s">
        <v>124</v>
      </c>
      <c r="AL17" s="59" t="s">
        <v>145</v>
      </c>
      <c r="AM17" s="59"/>
      <c r="AN17" s="59"/>
      <c r="AO17" s="59"/>
      <c r="AP17" s="59"/>
      <c r="AQ17" s="59"/>
      <c r="AR17" s="59"/>
      <c r="AS17" s="36" t="s">
        <v>125</v>
      </c>
      <c r="AT17" s="54">
        <v>51</v>
      </c>
    </row>
    <row r="18" spans="1:46" ht="18" customHeight="1">
      <c r="A18" s="71"/>
      <c r="B18" s="122"/>
      <c r="C18" s="131" t="s">
        <v>138</v>
      </c>
      <c r="D18" s="79"/>
      <c r="E18" s="132" t="s">
        <v>139</v>
      </c>
      <c r="F18" s="81"/>
      <c r="G18" s="187"/>
      <c r="H18" s="187"/>
      <c r="I18" s="187"/>
      <c r="J18" s="187"/>
      <c r="K18" s="187"/>
      <c r="L18" s="187"/>
      <c r="M18" s="187"/>
      <c r="N18" s="187"/>
      <c r="O18" s="187"/>
      <c r="P18" s="117" t="s">
        <v>144</v>
      </c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9"/>
      <c r="AK18" s="60" t="s">
        <v>146</v>
      </c>
      <c r="AL18" s="61"/>
      <c r="AM18" s="61"/>
      <c r="AN18" s="61"/>
      <c r="AO18" s="37" t="s">
        <v>126</v>
      </c>
      <c r="AP18" s="61" t="s">
        <v>147</v>
      </c>
      <c r="AQ18" s="61"/>
      <c r="AR18" s="61"/>
      <c r="AS18" s="62"/>
      <c r="AT18" s="54"/>
    </row>
    <row r="19" spans="1:46">
      <c r="A19" s="71" t="s">
        <v>0</v>
      </c>
      <c r="B19" s="122"/>
      <c r="C19" s="177" t="str">
        <f>IF(P18="","",P18)</f>
        <v>千葉県八千代市ゆりのき台3-4-720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1"/>
      <c r="B20" s="122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1</v>
      </c>
      <c r="B21" s="122"/>
      <c r="C21" s="177" t="str">
        <f>IF(AL17="","",AL17&amp;"-"&amp;AK18&amp;"-"&amp;AP18)</f>
        <v>090-5542-4845</v>
      </c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71"/>
      <c r="B22" s="122"/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71" t="s">
        <v>84</v>
      </c>
      <c r="B23" s="122"/>
      <c r="C23" s="197"/>
      <c r="D23" s="189"/>
      <c r="E23" s="189"/>
      <c r="F23" s="189"/>
      <c r="G23" s="189"/>
      <c r="H23" s="189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88"/>
      <c r="B24" s="213"/>
      <c r="C24" s="198"/>
      <c r="D24" s="190"/>
      <c r="E24" s="190"/>
      <c r="F24" s="190"/>
      <c r="G24" s="190"/>
      <c r="H24" s="190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85" t="s">
        <v>129</v>
      </c>
      <c r="B25" s="120" t="s">
        <v>85</v>
      </c>
      <c r="C25" s="178" t="s">
        <v>104</v>
      </c>
      <c r="D25" s="179"/>
      <c r="E25" s="180" t="s">
        <v>105</v>
      </c>
      <c r="F25" s="181"/>
      <c r="G25" s="120" t="s">
        <v>86</v>
      </c>
      <c r="H25" s="120"/>
      <c r="I25" s="120" t="s">
        <v>87</v>
      </c>
      <c r="J25" s="120"/>
      <c r="K25" s="120"/>
      <c r="L25" s="120"/>
      <c r="M25" s="120" t="s">
        <v>88</v>
      </c>
      <c r="N25" s="120"/>
      <c r="O25" s="120"/>
      <c r="P25" s="98" t="s">
        <v>98</v>
      </c>
      <c r="Q25" s="120"/>
      <c r="R25" s="120"/>
      <c r="S25" s="120"/>
      <c r="T25" s="121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86"/>
      <c r="B26" s="122"/>
      <c r="C26" s="166" t="s">
        <v>102</v>
      </c>
      <c r="D26" s="167"/>
      <c r="E26" s="168" t="s">
        <v>103</v>
      </c>
      <c r="F26" s="169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3"/>
      <c r="U26" s="1"/>
      <c r="V26" s="1"/>
      <c r="W26" s="1"/>
      <c r="X26" s="1"/>
      <c r="Y26" s="111" t="s">
        <v>99</v>
      </c>
      <c r="Z26" s="95"/>
      <c r="AA26" s="95"/>
      <c r="AB26" s="95"/>
      <c r="AC26" s="95"/>
      <c r="AD26" s="95"/>
      <c r="AE26" s="95"/>
      <c r="AF26" s="95"/>
      <c r="AG26" s="1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9">
        <v>1</v>
      </c>
      <c r="B27" s="72">
        <v>1</v>
      </c>
      <c r="C27" s="129" t="s">
        <v>152</v>
      </c>
      <c r="D27" s="75"/>
      <c r="E27" s="130" t="s">
        <v>167</v>
      </c>
      <c r="F27" s="77"/>
      <c r="G27" s="82">
        <v>6</v>
      </c>
      <c r="H27" s="65"/>
      <c r="I27" s="82" t="s">
        <v>168</v>
      </c>
      <c r="J27" s="64"/>
      <c r="K27" s="64"/>
      <c r="L27" s="65"/>
      <c r="M27" s="63" t="s">
        <v>214</v>
      </c>
      <c r="N27" s="64"/>
      <c r="O27" s="65"/>
      <c r="P27" s="63">
        <v>151</v>
      </c>
      <c r="Q27" s="64"/>
      <c r="R27" s="64"/>
      <c r="S27" s="64"/>
      <c r="T27" s="69"/>
      <c r="U27" s="1"/>
      <c r="V27" s="1"/>
      <c r="W27" s="1"/>
      <c r="X27" s="1"/>
      <c r="Y27" s="191">
        <v>9</v>
      </c>
      <c r="Z27" s="192"/>
      <c r="AA27" s="192"/>
      <c r="AB27" s="192"/>
      <c r="AC27" s="192"/>
      <c r="AD27" s="192"/>
      <c r="AE27" s="192"/>
      <c r="AF27" s="192"/>
      <c r="AG27" s="193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0"/>
      <c r="B28" s="73"/>
      <c r="C28" s="131" t="s">
        <v>150</v>
      </c>
      <c r="D28" s="79"/>
      <c r="E28" s="132" t="s">
        <v>166</v>
      </c>
      <c r="F28" s="81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94"/>
      <c r="Z28" s="195"/>
      <c r="AA28" s="195"/>
      <c r="AB28" s="195"/>
      <c r="AC28" s="195"/>
      <c r="AD28" s="195"/>
      <c r="AE28" s="195"/>
      <c r="AF28" s="195"/>
      <c r="AG28" s="196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9">
        <v>2</v>
      </c>
      <c r="B29" s="72">
        <v>2</v>
      </c>
      <c r="C29" s="129" t="s">
        <v>170</v>
      </c>
      <c r="D29" s="75"/>
      <c r="E29" s="130" t="s">
        <v>172</v>
      </c>
      <c r="F29" s="77"/>
      <c r="G29" s="82">
        <v>6</v>
      </c>
      <c r="H29" s="65"/>
      <c r="I29" s="82" t="s">
        <v>173</v>
      </c>
      <c r="J29" s="64"/>
      <c r="K29" s="64"/>
      <c r="L29" s="65"/>
      <c r="M29" s="63" t="s">
        <v>215</v>
      </c>
      <c r="N29" s="64"/>
      <c r="O29" s="65"/>
      <c r="P29" s="63">
        <v>147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0"/>
      <c r="B30" s="73"/>
      <c r="C30" s="131" t="s">
        <v>169</v>
      </c>
      <c r="D30" s="79"/>
      <c r="E30" s="132" t="s">
        <v>171</v>
      </c>
      <c r="F30" s="81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99">
        <v>3</v>
      </c>
      <c r="B31" s="72">
        <v>3</v>
      </c>
      <c r="C31" s="129" t="s">
        <v>176</v>
      </c>
      <c r="D31" s="75"/>
      <c r="E31" s="130" t="s">
        <v>155</v>
      </c>
      <c r="F31" s="77"/>
      <c r="G31" s="82">
        <v>5</v>
      </c>
      <c r="H31" s="65"/>
      <c r="I31" s="82" t="s">
        <v>177</v>
      </c>
      <c r="J31" s="64"/>
      <c r="K31" s="64"/>
      <c r="L31" s="65"/>
      <c r="M31" s="63" t="s">
        <v>216</v>
      </c>
      <c r="N31" s="64"/>
      <c r="O31" s="65"/>
      <c r="P31" s="63">
        <v>131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0"/>
      <c r="B32" s="73"/>
      <c r="C32" s="131" t="s">
        <v>174</v>
      </c>
      <c r="D32" s="79"/>
      <c r="E32" s="132" t="s">
        <v>175</v>
      </c>
      <c r="F32" s="81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99">
        <v>4</v>
      </c>
      <c r="B33" s="72">
        <v>4</v>
      </c>
      <c r="C33" s="129" t="s">
        <v>180</v>
      </c>
      <c r="D33" s="75"/>
      <c r="E33" s="130" t="s">
        <v>181</v>
      </c>
      <c r="F33" s="77"/>
      <c r="G33" s="82">
        <v>5</v>
      </c>
      <c r="H33" s="65"/>
      <c r="I33" s="82" t="s">
        <v>182</v>
      </c>
      <c r="J33" s="64"/>
      <c r="K33" s="64"/>
      <c r="L33" s="65"/>
      <c r="M33" s="63" t="s">
        <v>219</v>
      </c>
      <c r="N33" s="64"/>
      <c r="O33" s="65"/>
      <c r="P33" s="63">
        <v>145</v>
      </c>
      <c r="Q33" s="64"/>
      <c r="R33" s="64"/>
      <c r="S33" s="64"/>
      <c r="T33" s="69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0"/>
      <c r="B34" s="73"/>
      <c r="C34" s="131" t="s">
        <v>178</v>
      </c>
      <c r="D34" s="79"/>
      <c r="E34" s="132" t="s">
        <v>179</v>
      </c>
      <c r="F34" s="81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11" t="s">
        <v>128</v>
      </c>
      <c r="Z34" s="95"/>
      <c r="AA34" s="95"/>
      <c r="AB34" s="95"/>
      <c r="AC34" s="95"/>
      <c r="AD34" s="95"/>
      <c r="AE34" s="95"/>
      <c r="AF34" s="95"/>
      <c r="AG34" s="11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9">
        <v>5</v>
      </c>
      <c r="B35" s="72">
        <v>5</v>
      </c>
      <c r="C35" s="129" t="s">
        <v>202</v>
      </c>
      <c r="D35" s="75"/>
      <c r="E35" s="130" t="s">
        <v>203</v>
      </c>
      <c r="F35" s="77"/>
      <c r="G35" s="82">
        <v>5</v>
      </c>
      <c r="H35" s="65"/>
      <c r="I35" s="82" t="s">
        <v>177</v>
      </c>
      <c r="J35" s="64"/>
      <c r="K35" s="64"/>
      <c r="L35" s="65"/>
      <c r="M35" s="63" t="s">
        <v>218</v>
      </c>
      <c r="N35" s="64"/>
      <c r="O35" s="65"/>
      <c r="P35" s="63">
        <v>141</v>
      </c>
      <c r="Q35" s="64"/>
      <c r="R35" s="64"/>
      <c r="S35" s="64"/>
      <c r="T35" s="69"/>
      <c r="U35" s="1"/>
      <c r="V35" s="1"/>
      <c r="W35" s="1"/>
      <c r="X35" s="1"/>
      <c r="Y35" s="113">
        <v>1</v>
      </c>
      <c r="Z35" s="64"/>
      <c r="AA35" s="64"/>
      <c r="AB35" s="64"/>
      <c r="AC35" s="64"/>
      <c r="AD35" s="64"/>
      <c r="AE35" s="64"/>
      <c r="AF35" s="64"/>
      <c r="AG35" s="69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0"/>
      <c r="B36" s="73"/>
      <c r="C36" s="131" t="s">
        <v>200</v>
      </c>
      <c r="D36" s="79"/>
      <c r="E36" s="132" t="s">
        <v>201</v>
      </c>
      <c r="F36" s="81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14"/>
      <c r="Z36" s="86"/>
      <c r="AA36" s="86"/>
      <c r="AB36" s="86"/>
      <c r="AC36" s="86"/>
      <c r="AD36" s="86"/>
      <c r="AE36" s="86"/>
      <c r="AF36" s="86"/>
      <c r="AG36" s="87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9">
        <v>6</v>
      </c>
      <c r="B37" s="72">
        <v>6</v>
      </c>
      <c r="C37" s="129" t="s">
        <v>185</v>
      </c>
      <c r="D37" s="75"/>
      <c r="E37" s="130" t="s">
        <v>186</v>
      </c>
      <c r="F37" s="77"/>
      <c r="G37" s="82">
        <v>4</v>
      </c>
      <c r="H37" s="65"/>
      <c r="I37" s="82" t="s">
        <v>187</v>
      </c>
      <c r="J37" s="64"/>
      <c r="K37" s="64"/>
      <c r="L37" s="65"/>
      <c r="M37" s="63" t="s">
        <v>220</v>
      </c>
      <c r="N37" s="64"/>
      <c r="O37" s="65"/>
      <c r="P37" s="63">
        <v>138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0"/>
      <c r="B38" s="73"/>
      <c r="C38" s="131" t="s">
        <v>183</v>
      </c>
      <c r="D38" s="79"/>
      <c r="E38" s="132" t="s">
        <v>184</v>
      </c>
      <c r="F38" s="81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9">
        <v>7</v>
      </c>
      <c r="B39" s="72">
        <v>7</v>
      </c>
      <c r="C39" s="74" t="s">
        <v>210</v>
      </c>
      <c r="D39" s="75"/>
      <c r="E39" s="76" t="s">
        <v>211</v>
      </c>
      <c r="F39" s="77"/>
      <c r="G39" s="85">
        <v>5</v>
      </c>
      <c r="H39" s="65"/>
      <c r="I39" s="85" t="s">
        <v>182</v>
      </c>
      <c r="J39" s="64"/>
      <c r="K39" s="64"/>
      <c r="L39" s="65"/>
      <c r="M39" s="63" t="s">
        <v>217</v>
      </c>
      <c r="N39" s="64"/>
      <c r="O39" s="65"/>
      <c r="P39" s="63">
        <v>146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0"/>
      <c r="B40" s="73"/>
      <c r="C40" s="131" t="s">
        <v>208</v>
      </c>
      <c r="D40" s="79"/>
      <c r="E40" s="80" t="s">
        <v>209</v>
      </c>
      <c r="F40" s="81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9">
        <v>8</v>
      </c>
      <c r="B41" s="72">
        <v>8</v>
      </c>
      <c r="C41" s="129" t="s">
        <v>190</v>
      </c>
      <c r="D41" s="75"/>
      <c r="E41" s="130" t="s">
        <v>191</v>
      </c>
      <c r="F41" s="77"/>
      <c r="G41" s="82">
        <v>3</v>
      </c>
      <c r="H41" s="65"/>
      <c r="I41" s="82" t="s">
        <v>168</v>
      </c>
      <c r="J41" s="64"/>
      <c r="K41" s="64"/>
      <c r="L41" s="65"/>
      <c r="M41" s="63" t="s">
        <v>221</v>
      </c>
      <c r="N41" s="64"/>
      <c r="O41" s="65"/>
      <c r="P41" s="63">
        <v>142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0"/>
      <c r="B42" s="73"/>
      <c r="C42" s="131" t="s">
        <v>188</v>
      </c>
      <c r="D42" s="79"/>
      <c r="E42" s="132" t="s">
        <v>189</v>
      </c>
      <c r="F42" s="81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9">
        <v>9</v>
      </c>
      <c r="B43" s="72">
        <v>9</v>
      </c>
      <c r="C43" s="74" t="s">
        <v>194</v>
      </c>
      <c r="D43" s="75"/>
      <c r="E43" s="76" t="s">
        <v>195</v>
      </c>
      <c r="F43" s="77"/>
      <c r="G43" s="82">
        <v>3</v>
      </c>
      <c r="H43" s="65"/>
      <c r="I43" s="82" t="s">
        <v>196</v>
      </c>
      <c r="J43" s="64"/>
      <c r="K43" s="64"/>
      <c r="L43" s="65"/>
      <c r="M43" s="63" t="s">
        <v>222</v>
      </c>
      <c r="N43" s="64"/>
      <c r="O43" s="65"/>
      <c r="P43" s="63">
        <v>131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0"/>
      <c r="B44" s="73"/>
      <c r="C44" s="78" t="s">
        <v>192</v>
      </c>
      <c r="D44" s="79"/>
      <c r="E44" s="80" t="s">
        <v>193</v>
      </c>
      <c r="F44" s="81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9">
        <v>10</v>
      </c>
      <c r="B45" s="72">
        <v>10</v>
      </c>
      <c r="C45" s="74" t="s">
        <v>199</v>
      </c>
      <c r="D45" s="75"/>
      <c r="E45" s="76" t="s">
        <v>155</v>
      </c>
      <c r="F45" s="77"/>
      <c r="G45" s="82">
        <v>3</v>
      </c>
      <c r="H45" s="65"/>
      <c r="I45" s="85" t="s">
        <v>187</v>
      </c>
      <c r="J45" s="64"/>
      <c r="K45" s="64"/>
      <c r="L45" s="65"/>
      <c r="M45" s="63" t="s">
        <v>223</v>
      </c>
      <c r="N45" s="64"/>
      <c r="O45" s="65"/>
      <c r="P45" s="63">
        <v>131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0"/>
      <c r="B46" s="73"/>
      <c r="C46" s="78" t="s">
        <v>197</v>
      </c>
      <c r="D46" s="79"/>
      <c r="E46" s="80" t="s">
        <v>198</v>
      </c>
      <c r="F46" s="81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9">
        <v>11</v>
      </c>
      <c r="B47" s="72">
        <v>11</v>
      </c>
      <c r="C47" s="74" t="s">
        <v>185</v>
      </c>
      <c r="D47" s="75"/>
      <c r="E47" s="76" t="s">
        <v>213</v>
      </c>
      <c r="F47" s="77"/>
      <c r="G47" s="82">
        <v>1</v>
      </c>
      <c r="H47" s="65"/>
      <c r="I47" s="85" t="s">
        <v>187</v>
      </c>
      <c r="J47" s="64"/>
      <c r="K47" s="64"/>
      <c r="L47" s="65"/>
      <c r="M47" s="63" t="s">
        <v>224</v>
      </c>
      <c r="N47" s="64"/>
      <c r="O47" s="65"/>
      <c r="P47" s="63">
        <v>123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0"/>
      <c r="B48" s="73"/>
      <c r="C48" s="78" t="s">
        <v>183</v>
      </c>
      <c r="D48" s="79"/>
      <c r="E48" s="80" t="s">
        <v>212</v>
      </c>
      <c r="F48" s="81"/>
      <c r="G48" s="66"/>
      <c r="H48" s="68"/>
      <c r="I48" s="66"/>
      <c r="J48" s="67"/>
      <c r="K48" s="67"/>
      <c r="L48" s="68"/>
      <c r="M48" s="66"/>
      <c r="N48" s="67"/>
      <c r="O48" s="68"/>
      <c r="P48" s="66"/>
      <c r="Q48" s="67"/>
      <c r="R48" s="67"/>
      <c r="S48" s="67"/>
      <c r="T48" s="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9">
        <v>12</v>
      </c>
      <c r="B49" s="72"/>
      <c r="C49" s="74"/>
      <c r="D49" s="75"/>
      <c r="E49" s="76"/>
      <c r="F49" s="77"/>
      <c r="G49" s="82"/>
      <c r="H49" s="65"/>
      <c r="I49" s="85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1"/>
      <c r="B50" s="172"/>
      <c r="C50" s="173"/>
      <c r="D50" s="174"/>
      <c r="E50" s="175"/>
      <c r="F50" s="176"/>
      <c r="G50" s="66"/>
      <c r="H50" s="68"/>
      <c r="I50" s="156"/>
      <c r="J50" s="157"/>
      <c r="K50" s="157"/>
      <c r="L50" s="170"/>
      <c r="M50" s="156"/>
      <c r="N50" s="157"/>
      <c r="O50" s="170"/>
      <c r="P50" s="156"/>
      <c r="Q50" s="157"/>
      <c r="R50" s="157"/>
      <c r="S50" s="157"/>
      <c r="T50" s="15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13</v>
      </c>
      <c r="B51" s="72"/>
      <c r="C51" s="74"/>
      <c r="D51" s="75"/>
      <c r="E51" s="76"/>
      <c r="F51" s="77"/>
      <c r="G51" s="82"/>
      <c r="H51" s="65"/>
      <c r="I51" s="85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1"/>
      <c r="B52" s="73"/>
      <c r="C52" s="78"/>
      <c r="D52" s="79"/>
      <c r="E52" s="80"/>
      <c r="F52" s="81"/>
      <c r="G52" s="66"/>
      <c r="H52" s="68"/>
      <c r="I52" s="66"/>
      <c r="J52" s="67"/>
      <c r="K52" s="67"/>
      <c r="L52" s="68"/>
      <c r="M52" s="66"/>
      <c r="N52" s="67"/>
      <c r="O52" s="68"/>
      <c r="P52" s="66"/>
      <c r="Q52" s="67"/>
      <c r="R52" s="67"/>
      <c r="S52" s="67"/>
      <c r="T52" s="7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71">
        <v>14</v>
      </c>
      <c r="B53" s="72"/>
      <c r="C53" s="74"/>
      <c r="D53" s="75"/>
      <c r="E53" s="76"/>
      <c r="F53" s="77"/>
      <c r="G53" s="82"/>
      <c r="H53" s="65"/>
      <c r="I53" s="85"/>
      <c r="J53" s="64"/>
      <c r="K53" s="64"/>
      <c r="L53" s="65"/>
      <c r="M53" s="63"/>
      <c r="N53" s="64"/>
      <c r="O53" s="65"/>
      <c r="P53" s="63"/>
      <c r="Q53" s="64"/>
      <c r="R53" s="64"/>
      <c r="S53" s="64"/>
      <c r="T53" s="69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88"/>
      <c r="B54" s="89"/>
      <c r="C54" s="90"/>
      <c r="D54" s="91"/>
      <c r="E54" s="92"/>
      <c r="F54" s="93"/>
      <c r="G54" s="83"/>
      <c r="H54" s="84"/>
      <c r="I54" s="83"/>
      <c r="J54" s="86"/>
      <c r="K54" s="86"/>
      <c r="L54" s="84"/>
      <c r="M54" s="83"/>
      <c r="N54" s="86"/>
      <c r="O54" s="84"/>
      <c r="P54" s="83"/>
      <c r="Q54" s="86"/>
      <c r="R54" s="86"/>
      <c r="S54" s="86"/>
      <c r="T54" s="87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2" t="s">
        <v>101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1"/>
      <c r="U56" s="2"/>
      <c r="V56" s="146" t="s">
        <v>119</v>
      </c>
      <c r="W56" s="147"/>
      <c r="X56" s="147"/>
      <c r="Y56" s="147"/>
      <c r="Z56" s="147"/>
      <c r="AA56" s="147"/>
      <c r="AB56" s="147"/>
      <c r="AC56" s="147"/>
      <c r="AD56" s="147"/>
      <c r="AE56" s="147"/>
      <c r="AF56" s="148"/>
      <c r="AG56" s="149"/>
      <c r="AH56" s="149"/>
      <c r="AI56" s="149"/>
      <c r="AJ56" s="14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63" t="s">
        <v>225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5"/>
      <c r="U57" s="2"/>
      <c r="V57" s="56">
        <f>LEN(A57)</f>
        <v>26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男子</v>
      </c>
      <c r="I5" s="9">
        <f>入力!Y27</f>
        <v>9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12014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 t="str">
        <f>IF(入力!C4="","",入力!C4)</f>
        <v>T10586839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遠藤</v>
      </c>
      <c r="D16" s="13" t="str">
        <f>IF(入力!E8="","",入力!E8)</f>
        <v>砂絵子</v>
      </c>
      <c r="E16" s="13" t="str">
        <f>IF(入力!C7="","",入力!C7)</f>
        <v>エンドウ</v>
      </c>
      <c r="F16" s="13" t="str">
        <f>IF(入力!E7="","",入力!E7)</f>
        <v>サエコ</v>
      </c>
      <c r="G16" s="13" t="str">
        <f>IF(入力!G7="","",入力!G7)</f>
        <v>JVA001001471</v>
      </c>
      <c r="H16" s="13" t="str">
        <f>IF(入力!J7="","",入力!J7)</f>
        <v/>
      </c>
      <c r="I16" s="13">
        <f>IF(入力!M7="","",入力!M7)</f>
        <v>477133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２７６</v>
      </c>
      <c r="S16" s="13" t="str">
        <f>IF(入力!W7="","",入力!W7)</f>
        <v>００４２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5542</v>
      </c>
      <c r="W16" s="13" t="str">
        <f>IF(入力!AP8="","",入力!AP8)</f>
        <v>4845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島原</v>
      </c>
      <c r="D17" s="13" t="str">
        <f>IF(入力!E10="","",入力!E10)</f>
        <v>悠介</v>
      </c>
      <c r="E17" s="13" t="str">
        <f>IF(入力!C9="","",入力!C9)</f>
        <v>シマバラ</v>
      </c>
      <c r="F17" s="13" t="str">
        <f>IF(入力!E9="","",入力!E9)</f>
        <v>ユウスケ</v>
      </c>
      <c r="G17" s="13" t="str">
        <f>IF(入力!G9="","",入力!G9)</f>
        <v>JVA017987295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17</v>
      </c>
      <c r="M17" s="13"/>
      <c r="N17" s="13"/>
      <c r="O17" s="13"/>
      <c r="P17" s="13"/>
      <c r="Q17" s="13"/>
      <c r="R17" s="13" t="str">
        <f>IF(入力!R9="","",入力!R9)</f>
        <v>２７６</v>
      </c>
      <c r="S17" s="13" t="str">
        <f>IF(入力!W9="","",入力!W9)</f>
        <v>0046</v>
      </c>
      <c r="T17" s="13" t="str">
        <f>IF(入力!P10="","",入力!P10)</f>
        <v>千葉県八千代市大和田新田378-6</v>
      </c>
      <c r="U17" s="13" t="str">
        <f>IF(入力!AL9="","",入力!AL9)</f>
        <v>070</v>
      </c>
      <c r="V17" s="13" t="str">
        <f>IF(入力!AK10="","",入力!AK10)</f>
        <v>2025</v>
      </c>
      <c r="W17" s="13" t="str">
        <f>IF(入力!AP10="","",入力!AP10)</f>
        <v>9631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山田</v>
      </c>
      <c r="D18" s="13" t="str">
        <f>IF(入力!E12="","",入力!E12)</f>
        <v>曉美</v>
      </c>
      <c r="E18" s="13" t="str">
        <f>IF(入力!C11="","",入力!C11)</f>
        <v>ヤマダ</v>
      </c>
      <c r="F18" s="13" t="str">
        <f>IF(入力!E11="","",入力!E11)</f>
        <v>サトミ</v>
      </c>
      <c r="G18" s="13" t="str">
        <f>IF(入力!G11="","",入力!G11)</f>
        <v>JVA017455893</v>
      </c>
      <c r="H18" s="13" t="str">
        <f>IF(入力!J11="","",入力!J11)</f>
        <v/>
      </c>
      <c r="I18" s="13">
        <f>IF(入力!M11="","",入力!M11)</f>
        <v>490013</v>
      </c>
      <c r="J18" s="13"/>
      <c r="K18" s="13"/>
      <c r="L18" s="13">
        <f>IF(入力!AT11="","",入力!AT11)</f>
        <v>40</v>
      </c>
      <c r="M18" s="13"/>
      <c r="N18" s="13"/>
      <c r="O18" s="13"/>
      <c r="P18" s="13"/>
      <c r="Q18" s="13"/>
      <c r="R18" s="13" t="str">
        <f>IF(入力!R11="","",入力!R11)</f>
        <v>276</v>
      </c>
      <c r="S18" s="13" t="str">
        <f>IF(入力!W11="","",入力!W11)</f>
        <v>0046</v>
      </c>
      <c r="T18" s="13" t="str">
        <f>IF(入力!P12="","",入力!P12)</f>
        <v>千葉県八千代市大和田新田481-106</v>
      </c>
      <c r="U18" s="13" t="str">
        <f>IF(入力!AL11="","",入力!AL11)</f>
        <v>090</v>
      </c>
      <c r="V18" s="13" t="str">
        <f>IF(入力!AK12="","",入力!AK12)</f>
        <v>9004</v>
      </c>
      <c r="W18" s="13" t="str">
        <f>IF(入力!AP12="","",入力!AP12)</f>
        <v>6657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遠藤</v>
      </c>
      <c r="D22" s="13" t="str">
        <f>IF(入力!E18="","",入力!E18)</f>
        <v>砂絵子</v>
      </c>
      <c r="E22" s="13" t="str">
        <f>IF(入力!C17="","",入力!C17)</f>
        <v>エンドウ</v>
      </c>
      <c r="F22" s="13" t="str">
        <f>IF(入力!E17="","",入力!E17)</f>
        <v>サエコ</v>
      </c>
      <c r="G22" s="13"/>
      <c r="H22" s="13"/>
      <c r="I22" s="13"/>
      <c r="J22" s="13"/>
      <c r="K22" s="13"/>
      <c r="L22" s="13">
        <f>IF(入力!AT17="","",入力!AT17)</f>
        <v>51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276</v>
      </c>
      <c r="S22" s="13" t="str">
        <f>IF(入力!W17="","",入力!W17)</f>
        <v>0042</v>
      </c>
      <c r="T22" s="13" t="str">
        <f>IF(入力!P18="","",入力!P18)</f>
        <v>千葉県八千代市ゆりのき台3-4-720</v>
      </c>
      <c r="U22" s="13" t="str">
        <f>IF(入力!AL17="","",入力!AL17)</f>
        <v>090</v>
      </c>
      <c r="V22" s="13" t="str">
        <f>IF(入力!AK18="","",入力!AK18)</f>
        <v>5542</v>
      </c>
      <c r="W22" s="13" t="str">
        <f>IF(入力!AP18="","",入力!AP18)</f>
        <v>4845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友樹</v>
      </c>
      <c r="E24" s="51" t="str">
        <f>VLOOKUP($B$51,$A$53:$F$352,5)</f>
        <v>ヤマダ</v>
      </c>
      <c r="F24" s="51" t="str">
        <f>VLOOKUP($B$51,$A$53:$F$352,6)</f>
        <v>トモキ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山田</v>
      </c>
      <c r="D53" s="13" t="str">
        <f>IF(入力!E28="","",入力!E28)</f>
        <v>友樹</v>
      </c>
      <c r="E53" s="13" t="str">
        <f>IF(入力!C27="","",入力!C27)</f>
        <v>ヤマダ</v>
      </c>
      <c r="F53" s="13" t="str">
        <f>IF(入力!E27="","",入力!E27)</f>
        <v>トモキ</v>
      </c>
      <c r="G53" s="13" t="str">
        <f>IF(入力!M27="","",入力!M27)</f>
        <v>JVA020017484</v>
      </c>
      <c r="H53" s="13" t="str">
        <f>IF(入力!I27="","",入力!I27)</f>
        <v>八千代市立萱田小学校</v>
      </c>
      <c r="I53" s="13">
        <f>IF(入力!G27="","",入力!G27)</f>
        <v>6</v>
      </c>
      <c r="J53" s="13">
        <f>IF(入力!P27="","",入力!P27)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北村</v>
      </c>
      <c r="D54" s="13" t="str">
        <f>IF(入力!E30="","",入力!E30)</f>
        <v>拓斗</v>
      </c>
      <c r="E54" s="13" t="str">
        <f>IF(入力!C29="","",入力!C29)</f>
        <v>キタムラ</v>
      </c>
      <c r="F54" s="13" t="str">
        <f>IF(入力!E29="","",入力!E29)</f>
        <v>タクト</v>
      </c>
      <c r="G54" s="13" t="str">
        <f>IF(入力!M29="","",入力!M29)</f>
        <v>JVA020823276</v>
      </c>
      <c r="H54" s="13" t="str">
        <f>IF(入力!I29="","",入力!I29)</f>
        <v>八千代市立大和田小学校</v>
      </c>
      <c r="I54" s="13">
        <f>IF(入力!G29="","",入力!G29)</f>
        <v>6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小林</v>
      </c>
      <c r="D55" s="13" t="str">
        <f>IF(入力!E32="","",入力!E32)</f>
        <v>祐介</v>
      </c>
      <c r="E55" s="13" t="str">
        <f>IF(入力!C31="","",入力!C31)</f>
        <v>コバヤシ</v>
      </c>
      <c r="F55" s="13" t="str">
        <f>IF(入力!E31="","",入力!E31)</f>
        <v>ユウスケ</v>
      </c>
      <c r="G55" s="13" t="str">
        <f>IF(入力!M31="","",入力!M31)</f>
        <v>JVA022281333</v>
      </c>
      <c r="H55" s="13" t="str">
        <f>IF(入力!I31="","",入力!I31)</f>
        <v>八千代市立新木戸小学校</v>
      </c>
      <c r="I55" s="13">
        <f>IF(入力!G31="","",入力!G31)</f>
        <v>5</v>
      </c>
      <c r="J55" s="13">
        <f>IF(入力!P31="","",入力!P31)</f>
        <v>131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本間</v>
      </c>
      <c r="D56" s="13" t="str">
        <f>IF(入力!E34="","",入力!E34)</f>
        <v>瑛都</v>
      </c>
      <c r="E56" s="13" t="str">
        <f>IF(入力!C33="","",入力!C33)</f>
        <v>ホンマ</v>
      </c>
      <c r="F56" s="13" t="str">
        <f>IF(入力!E33="","",入力!E33)</f>
        <v>エイト</v>
      </c>
      <c r="G56" s="13" t="str">
        <f>IF(入力!M33="","",入力!M33)</f>
        <v>JVA022617453</v>
      </c>
      <c r="H56" s="13" t="str">
        <f>IF(入力!I33="","",入力!I33)</f>
        <v>八千代市立高津小学校</v>
      </c>
      <c r="I56" s="13">
        <f>IF(入力!G33="","",入力!G33)</f>
        <v>5</v>
      </c>
      <c r="J56" s="13">
        <f>IF(入力!P33="","",入力!P33)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佐藤</v>
      </c>
      <c r="D57" s="13" t="str">
        <f>IF(入力!E36="","",入力!E36)</f>
        <v>駆</v>
      </c>
      <c r="E57" s="13" t="str">
        <f>IF(入力!C35="","",入力!C35)</f>
        <v>サトウ</v>
      </c>
      <c r="F57" s="13" t="str">
        <f>IF(入力!E35="","",入力!E35)</f>
        <v>カケル</v>
      </c>
      <c r="G57" s="13" t="str">
        <f>IF(入力!M35="","",入力!M35)</f>
        <v>JVA023654556</v>
      </c>
      <c r="H57" s="13" t="str">
        <f>IF(入力!I35="","",入力!I35)</f>
        <v>八千代市立新木戸小学校</v>
      </c>
      <c r="I57" s="13">
        <f>IF(入力!G35="","",入力!G35)</f>
        <v>5</v>
      </c>
      <c r="J57" s="13">
        <f>IF(入力!P35="","",入力!P35)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難波</v>
      </c>
      <c r="D58" s="13" t="str">
        <f>IF(入力!E38="","",入力!E38)</f>
        <v>陽哉</v>
      </c>
      <c r="E58" s="13" t="str">
        <f>IF(入力!C37="","",入力!C37)</f>
        <v>ナンバ</v>
      </c>
      <c r="F58" s="13" t="str">
        <f>IF(入力!E37="","",入力!E37)</f>
        <v>ハルヤ</v>
      </c>
      <c r="G58" s="13" t="str">
        <f>IF(入力!M37="","",入力!M37)</f>
        <v>JVA023372115</v>
      </c>
      <c r="H58" s="13" t="str">
        <f>IF(入力!I37="","",入力!I37)</f>
        <v>船橋市立坪井小学校</v>
      </c>
      <c r="I58" s="13">
        <f>IF(入力!G37="","",入力!G37)</f>
        <v>4</v>
      </c>
      <c r="J58" s="13">
        <f>IF(入力!P37="","",入力!P37)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菊地</v>
      </c>
      <c r="D59" s="13" t="str">
        <f>IF(入力!E40="","",入力!E40)</f>
        <v>春登</v>
      </c>
      <c r="E59" s="13" t="str">
        <f>IF(入力!C39="","",入力!C39)</f>
        <v>キクチ</v>
      </c>
      <c r="F59" s="13" t="str">
        <f>IF(入力!E39="","",入力!E39)</f>
        <v>ハルト</v>
      </c>
      <c r="G59" s="13" t="str">
        <f>IF(入力!M39="","",入力!M39)</f>
        <v>JVA023654549</v>
      </c>
      <c r="H59" s="13" t="str">
        <f>IF(入力!I39="","",入力!I39)</f>
        <v>八千代市立高津小学校</v>
      </c>
      <c r="I59" s="13">
        <f>IF(入力!G39="","",入力!G39)</f>
        <v>5</v>
      </c>
      <c r="J59" s="13">
        <f>IF(入力!P39="","",入力!P39)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青沼</v>
      </c>
      <c r="D60" s="13" t="str">
        <f>IF(入力!E42="","",入力!E42)</f>
        <v>純平</v>
      </c>
      <c r="E60" s="13" t="str">
        <f>IF(入力!C41="","",入力!C41)</f>
        <v>アオヌマ</v>
      </c>
      <c r="F60" s="13" t="str">
        <f>IF(入力!E41="","",入力!E41)</f>
        <v>ジュンペイ</v>
      </c>
      <c r="G60" s="13" t="str">
        <f>IF(入力!M41="","",入力!M41)</f>
        <v>JVA021398629</v>
      </c>
      <c r="H60" s="13" t="str">
        <f>IF(入力!I41="","",入力!I41)</f>
        <v>八千代市立萱田小学校</v>
      </c>
      <c r="I60" s="13">
        <f>IF(入力!G41="","",入力!G41)</f>
        <v>3</v>
      </c>
      <c r="J60" s="13">
        <f>IF(入力!P41="","",入力!P41)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泉</v>
      </c>
      <c r="D61" s="13" t="str">
        <f>IF(入力!E44="","",入力!E44)</f>
        <v>絢人</v>
      </c>
      <c r="E61" s="13" t="str">
        <f>IF(入力!C43="","",入力!C43)</f>
        <v>イズミ</v>
      </c>
      <c r="F61" s="13" t="str">
        <f>IF(入力!E43="","",入力!E43)</f>
        <v>アヤト</v>
      </c>
      <c r="G61" s="13" t="str">
        <f>IF(入力!M43="","",入力!M43)</f>
        <v>JVA022392954</v>
      </c>
      <c r="H61" s="13" t="str">
        <f>IF(入力!I43="","",入力!I43)</f>
        <v>八千代市立大和田西小学校</v>
      </c>
      <c r="I61" s="13">
        <f>IF(入力!G43="","",入力!G43)</f>
        <v>3</v>
      </c>
      <c r="J61" s="13">
        <f>IF(入力!P43="","",入力!P43)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井山</v>
      </c>
      <c r="D62" s="13" t="str">
        <f>IF(入力!E46="","",入力!E46)</f>
        <v>優佑</v>
      </c>
      <c r="E62" s="13" t="str">
        <f>IF(入力!C45="","",入力!C45)</f>
        <v>イヤマ</v>
      </c>
      <c r="F62" s="13" t="str">
        <f>IF(入力!E45="","",入力!E45)</f>
        <v>ユウスケ</v>
      </c>
      <c r="G62" s="13" t="str">
        <f>IF(入力!M45="","",入力!M45)</f>
        <v>JVA022617460</v>
      </c>
      <c r="H62" s="13" t="str">
        <f>IF(入力!I45="","",入力!I45)</f>
        <v>船橋市立坪井小学校</v>
      </c>
      <c r="I62" s="13">
        <f>IF(入力!G45="","",入力!G45)</f>
        <v>3</v>
      </c>
      <c r="J62" s="13">
        <f>IF(入力!P45="","",入力!P45)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難波</v>
      </c>
      <c r="D63" s="13" t="str">
        <f>IF(入力!E48="","",入力!E48)</f>
        <v>雅久</v>
      </c>
      <c r="E63" s="13" t="str">
        <f>IF(入力!C47="","",入力!C47)</f>
        <v>ナンバ</v>
      </c>
      <c r="F63" s="13" t="str">
        <f>IF(入力!E47="","",入力!E47)</f>
        <v>ガク</v>
      </c>
      <c r="G63" s="13" t="str">
        <f>IF(入力!M47="","",入力!M47)</f>
        <v>JVA023654563</v>
      </c>
      <c r="H63" s="13" t="str">
        <f>IF(入力!I47="","",入力!I47)</f>
        <v>船橋市立坪井小学校</v>
      </c>
      <c r="I63" s="13">
        <f>IF(入力!G47="","",入力!G47)</f>
        <v>1</v>
      </c>
      <c r="J63" s="13">
        <f>IF(入力!P47="","",入力!P47)</f>
        <v>123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砂絵子 遠藤</cp:lastModifiedBy>
  <cp:lastPrinted>2016-05-09T15:17:35Z</cp:lastPrinted>
  <dcterms:created xsi:type="dcterms:W3CDTF">2014-04-05T09:56:00Z</dcterms:created>
  <dcterms:modified xsi:type="dcterms:W3CDTF">2026-04-23T10:30:32Z</dcterms:modified>
</cp:coreProperties>
</file>