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ori\Desktop\プレジャー\申し込み関係\混合　県大会　申込\"/>
    </mc:Choice>
  </mc:AlternateContent>
  <xr:revisionPtr revIDLastSave="0" documentId="13_ncr:1_{0F6AC67E-6014-404A-93B9-5777720B2482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<sst xmlns="http://schemas.openxmlformats.org/spreadsheetml/2006/main" count="283" uniqueCount="223">
  <si>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</si>
  <si>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</si>
  <si>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</si>
  <si>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</si>
  <si>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</si>
  <si>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</si>
  <si>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</si>
  <si>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</si>
  <si>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</si>
  <si>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</si>
  <si>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</si>
  <si>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</si>
  <si>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</si>
  <si>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</si>
  <si>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</si>
  <si>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</si>
  <si>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</si>
  <si>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</si>
  <si>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</si>
  <si>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</si>
  <si>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</si>
  <si>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</si>
  <si>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</si>
  <si>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</si>
  <si>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</si>
  <si>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</si>
  <si>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</si>
  <si>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</si>
  <si>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</si>
  <si>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</si>
  <si>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</si>
  <si>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</si>
  <si>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</si>
  <si>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</si>
  <si>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</si>
  <si>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</si>
  <si>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</si>
  <si>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</si>
  <si>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</si>
  <si>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</si>
  <si>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</si>
  <si>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</si>
  <si>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</si>
  <si>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</si>
  <si>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</si>
  <si>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</si>
  <si>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</si>
  <si>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</si>
  <si>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</si>
  <si>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</si>
  <si>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</si>
  <si>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</si>
  <si>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</si>
  <si>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</si>
  <si>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</si>
  <si>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</si>
  <si>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</si>
  <si>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</si>
  <si>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</si>
  <si>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</si>
  <si>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</si>
  <si>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</si>
  <si>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</si>
  <si>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</si>
  <si>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</si>
  <si>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</si>
  <si>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</si>
  <si>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</si>
  <si>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</si>
  <si>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</si>
  <si>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</si>
  <si>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</si>
  <si>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</si>
  <si>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</si>
  <si>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</si>
  <si>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</si>
  <si>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</si>
  <si>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</si>
  <si>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</si>
  <si>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</si>
  <si>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</si>
  <si>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</si>
  <si>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</si>
  <si>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</si>
  <si>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</si>
  <si>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</si>
  <si>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</si>
  <si>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</si>
  <si>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</si>
  <si>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</si>
  <si>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</si>
  <si>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</si>
  <si>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</si>
  <si>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</si>
  <si>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</si>
  <si>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</si>
  <si>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</si>
  <si>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</si>
  <si>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</si>
  <si>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</si>
  <si>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</si>
  <si>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</si>
  <si>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</si>
  <si>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</si>
  <si>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</si>
  <si>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</si>
  <si>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</si>
  <si>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</si>
  <si>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</si>
  <si>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</si>
  <si>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</si>
  <si>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</si>
  <si>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</si>
  <si>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</si>
  <si>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</si>
  <si>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</si>
  <si>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</si>
  <si>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</si>
  <si>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</si>
  <si>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</si>
  <si>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</si>
  <si>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</si>
  <si>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</si>
  <si>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</si>
  <si>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</si>
  <si>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</si>
  <si>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</si>
  <si>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</si>
  <si>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</si>
  <si>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</si>
  <si>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</si>
  <si>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</si>
  <si>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 xml:space="preserve">	pleasure kids</t>
    <phoneticPr fontId="2"/>
  </si>
  <si>
    <t>プレジャー キッズ</t>
    <phoneticPr fontId="2"/>
  </si>
  <si>
    <t>林</t>
    <rPh sb="0" eb="1">
      <t>ハヤシ</t>
    </rPh>
    <phoneticPr fontId="2"/>
  </si>
  <si>
    <t>健雄</t>
    <rPh sb="0" eb="1">
      <t>タケル</t>
    </rPh>
    <rPh sb="1" eb="2">
      <t>オス</t>
    </rPh>
    <phoneticPr fontId="2"/>
  </si>
  <si>
    <t>ハヤシ</t>
    <phoneticPr fontId="2"/>
  </si>
  <si>
    <t>タケオ</t>
    <phoneticPr fontId="2"/>
  </si>
  <si>
    <t>コバヤシ</t>
    <phoneticPr fontId="2"/>
  </si>
  <si>
    <t>小林</t>
    <rPh sb="0" eb="2">
      <t>コバヤシ</t>
    </rPh>
    <phoneticPr fontId="2"/>
  </si>
  <si>
    <t>恵未</t>
    <rPh sb="0" eb="1">
      <t>エ</t>
    </rPh>
    <rPh sb="1" eb="2">
      <t>ミ</t>
    </rPh>
    <phoneticPr fontId="2"/>
  </si>
  <si>
    <t>土屋</t>
    <rPh sb="0" eb="2">
      <t>ツチヤ</t>
    </rPh>
    <phoneticPr fontId="2"/>
  </si>
  <si>
    <t>香織</t>
    <rPh sb="0" eb="2">
      <t>カオリ</t>
    </rPh>
    <phoneticPr fontId="2"/>
  </si>
  <si>
    <t>ツチヤ</t>
    <phoneticPr fontId="2"/>
  </si>
  <si>
    <t>カオリ</t>
    <phoneticPr fontId="2"/>
  </si>
  <si>
    <t>275</t>
    <phoneticPr fontId="2"/>
  </si>
  <si>
    <t>0002</t>
    <phoneticPr fontId="2"/>
  </si>
  <si>
    <t>千葉県習志野市実籾2-18-7</t>
    <rPh sb="0" eb="3">
      <t>チバケン</t>
    </rPh>
    <rPh sb="3" eb="7">
      <t>ナラシノシ</t>
    </rPh>
    <rPh sb="7" eb="9">
      <t>ミモミ</t>
    </rPh>
    <phoneticPr fontId="2"/>
  </si>
  <si>
    <t>090</t>
    <phoneticPr fontId="2"/>
  </si>
  <si>
    <t>1705</t>
    <phoneticPr fontId="2"/>
  </si>
  <si>
    <t>3991</t>
    <phoneticPr fontId="2"/>
  </si>
  <si>
    <t>①</t>
    <phoneticPr fontId="2"/>
  </si>
  <si>
    <t>根本</t>
    <rPh sb="0" eb="2">
      <t>ネモト</t>
    </rPh>
    <phoneticPr fontId="2"/>
  </si>
  <si>
    <t>瑛太</t>
    <rPh sb="0" eb="1">
      <t>エイ</t>
    </rPh>
    <rPh sb="1" eb="2">
      <t>タ</t>
    </rPh>
    <phoneticPr fontId="2"/>
  </si>
  <si>
    <t>ネモト</t>
    <phoneticPr fontId="2"/>
  </si>
  <si>
    <t>エイタ</t>
    <phoneticPr fontId="2"/>
  </si>
  <si>
    <t>イトウ</t>
    <phoneticPr fontId="2"/>
  </si>
  <si>
    <t>ニイナ</t>
    <phoneticPr fontId="2"/>
  </si>
  <si>
    <t>ユキハ</t>
    <phoneticPr fontId="2"/>
  </si>
  <si>
    <t>ソウシ</t>
    <phoneticPr fontId="2"/>
  </si>
  <si>
    <t>シシクラ</t>
    <phoneticPr fontId="2"/>
  </si>
  <si>
    <t>アキト</t>
    <phoneticPr fontId="2"/>
  </si>
  <si>
    <t>ヤマモト</t>
    <phoneticPr fontId="2"/>
  </si>
  <si>
    <t>サエ</t>
    <phoneticPr fontId="2"/>
  </si>
  <si>
    <t>ノゾミ</t>
    <phoneticPr fontId="2"/>
  </si>
  <si>
    <t>タカミザワ</t>
    <phoneticPr fontId="2"/>
  </si>
  <si>
    <t>アビコ</t>
    <phoneticPr fontId="2"/>
  </si>
  <si>
    <t>サナ</t>
    <phoneticPr fontId="2"/>
  </si>
  <si>
    <t>伊藤</t>
    <rPh sb="0" eb="2">
      <t>イトウ</t>
    </rPh>
    <phoneticPr fontId="2"/>
  </si>
  <si>
    <t>仁唯奈</t>
    <rPh sb="0" eb="1">
      <t>ジン</t>
    </rPh>
    <rPh sb="1" eb="2">
      <t>ユイ</t>
    </rPh>
    <rPh sb="2" eb="3">
      <t>ナ</t>
    </rPh>
    <phoneticPr fontId="2"/>
  </si>
  <si>
    <t>雪羽</t>
    <rPh sb="0" eb="1">
      <t>ユキ</t>
    </rPh>
    <rPh sb="1" eb="2">
      <t>ハネ</t>
    </rPh>
    <phoneticPr fontId="2"/>
  </si>
  <si>
    <t>宍倉</t>
    <rPh sb="0" eb="2">
      <t>シシクラ</t>
    </rPh>
    <phoneticPr fontId="2"/>
  </si>
  <si>
    <t>彬仁</t>
    <rPh sb="0" eb="2">
      <t>アキラジン</t>
    </rPh>
    <phoneticPr fontId="2"/>
  </si>
  <si>
    <t>山本</t>
    <rPh sb="0" eb="2">
      <t>ヤマモト</t>
    </rPh>
    <phoneticPr fontId="2"/>
  </si>
  <si>
    <t>彩恵</t>
    <rPh sb="0" eb="1">
      <t>イロドリ</t>
    </rPh>
    <rPh sb="1" eb="2">
      <t>エ</t>
    </rPh>
    <phoneticPr fontId="2"/>
  </si>
  <si>
    <t>希</t>
    <rPh sb="0" eb="1">
      <t>ノゾミ</t>
    </rPh>
    <phoneticPr fontId="2"/>
  </si>
  <si>
    <t>髙見澤</t>
    <rPh sb="0" eb="3">
      <t>タカミザワ</t>
    </rPh>
    <phoneticPr fontId="2"/>
  </si>
  <si>
    <t>美寧</t>
    <rPh sb="0" eb="1">
      <t>ミ</t>
    </rPh>
    <rPh sb="1" eb="2">
      <t>ネイ</t>
    </rPh>
    <phoneticPr fontId="2"/>
  </si>
  <si>
    <t>安彦</t>
    <rPh sb="0" eb="2">
      <t>アビコ</t>
    </rPh>
    <phoneticPr fontId="2"/>
  </si>
  <si>
    <t>紗那</t>
    <rPh sb="0" eb="1">
      <t>サ</t>
    </rPh>
    <rPh sb="1" eb="2">
      <t>ナ</t>
    </rPh>
    <phoneticPr fontId="2"/>
  </si>
  <si>
    <t>大久保小学校</t>
    <rPh sb="0" eb="3">
      <t>オオクボ</t>
    </rPh>
    <rPh sb="3" eb="6">
      <t>ショウガッコウ</t>
    </rPh>
    <phoneticPr fontId="2"/>
  </si>
  <si>
    <t>実籾小学校</t>
    <rPh sb="0" eb="2">
      <t>ミモミ</t>
    </rPh>
    <rPh sb="2" eb="5">
      <t>ショウガッコウ</t>
    </rPh>
    <phoneticPr fontId="2"/>
  </si>
  <si>
    <t>実花小学校</t>
    <rPh sb="0" eb="2">
      <t>ミハナ</t>
    </rPh>
    <rPh sb="2" eb="5">
      <t>ショウガッコウ</t>
    </rPh>
    <phoneticPr fontId="2"/>
  </si>
  <si>
    <t>屋敷小学校</t>
    <rPh sb="0" eb="2">
      <t>ヤシキ</t>
    </rPh>
    <rPh sb="2" eb="5">
      <t>ショウガッコウ</t>
    </rPh>
    <phoneticPr fontId="2"/>
  </si>
  <si>
    <t>習志野市</t>
    <rPh sb="0" eb="4">
      <t>ナラシノシ</t>
    </rPh>
    <phoneticPr fontId="2"/>
  </si>
  <si>
    <t>12K12087</t>
    <phoneticPr fontId="2"/>
  </si>
  <si>
    <t>京成</t>
    <rPh sb="0" eb="2">
      <t>ケイセイ</t>
    </rPh>
    <phoneticPr fontId="2"/>
  </si>
  <si>
    <t>大久保</t>
    <rPh sb="0" eb="3">
      <t>オオクボ</t>
    </rPh>
    <phoneticPr fontId="2"/>
  </si>
  <si>
    <t>275</t>
    <phoneticPr fontId="2"/>
  </si>
  <si>
    <t>0011</t>
    <phoneticPr fontId="2"/>
  </si>
  <si>
    <t>090</t>
    <phoneticPr fontId="2"/>
  </si>
  <si>
    <t>1507</t>
    <phoneticPr fontId="2"/>
  </si>
  <si>
    <t>2649</t>
    <phoneticPr fontId="2"/>
  </si>
  <si>
    <t>ミシズ</t>
    <phoneticPr fontId="2"/>
  </si>
  <si>
    <t>9305</t>
    <phoneticPr fontId="2"/>
  </si>
  <si>
    <t>4109</t>
    <phoneticPr fontId="2"/>
  </si>
  <si>
    <t>千葉県習志野市実籾5-36-9</t>
    <rPh sb="0" eb="3">
      <t>チバケン</t>
    </rPh>
    <rPh sb="3" eb="7">
      <t>ナラシノシ</t>
    </rPh>
    <rPh sb="7" eb="9">
      <t>ミモミ</t>
    </rPh>
    <phoneticPr fontId="2"/>
  </si>
  <si>
    <t>275</t>
    <phoneticPr fontId="2"/>
  </si>
  <si>
    <t>275</t>
    <phoneticPr fontId="2"/>
  </si>
  <si>
    <t>千葉県習志野市大久保3-13-7-301</t>
    <rPh sb="0" eb="3">
      <t>チバケン</t>
    </rPh>
    <rPh sb="3" eb="7">
      <t>ナラシノシ</t>
    </rPh>
    <rPh sb="7" eb="10">
      <t>オオクボ</t>
    </rPh>
    <phoneticPr fontId="2"/>
  </si>
  <si>
    <t>Pleasure kidsは習志野市大久保近隣で活動しています。バレーボールを通じてチームスポーツの楽しさを知り、協調性、諦めない心を育んでいける、そんなチームを目指しています。この大会でチームのみんなが喜色満面に溢れるように頑張ります。</t>
    <rPh sb="14" eb="18">
      <t>ナラシノシ</t>
    </rPh>
    <rPh sb="18" eb="21">
      <t>オオクボ</t>
    </rPh>
    <rPh sb="21" eb="23">
      <t>キンリン</t>
    </rPh>
    <rPh sb="24" eb="26">
      <t>カツドウ</t>
    </rPh>
    <rPh sb="39" eb="40">
      <t>ツウ</t>
    </rPh>
    <rPh sb="50" eb="51">
      <t>タノ</t>
    </rPh>
    <rPh sb="54" eb="55">
      <t>シ</t>
    </rPh>
    <rPh sb="57" eb="60">
      <t>キョウチョウセイ</t>
    </rPh>
    <rPh sb="61" eb="62">
      <t>アキラ</t>
    </rPh>
    <rPh sb="65" eb="66">
      <t>ココロ</t>
    </rPh>
    <rPh sb="67" eb="68">
      <t>ハグク</t>
    </rPh>
    <rPh sb="81" eb="83">
      <t>メザ</t>
    </rPh>
    <rPh sb="91" eb="93">
      <t>タイカイ</t>
    </rPh>
    <rPh sb="102" eb="104">
      <t>キショク</t>
    </rPh>
    <rPh sb="104" eb="106">
      <t>マンメン</t>
    </rPh>
    <rPh sb="107" eb="108">
      <t>アフ</t>
    </rPh>
    <rPh sb="113" eb="115">
      <t>ガンバ</t>
    </rPh>
    <phoneticPr fontId="2"/>
  </si>
  <si>
    <t>壮志</t>
    <rPh sb="0" eb="1">
      <t>ソウ</t>
    </rPh>
    <rPh sb="1" eb="2">
      <t>ココロザシ</t>
    </rPh>
    <phoneticPr fontId="2"/>
  </si>
  <si>
    <t>小林</t>
    <rPh sb="0" eb="2">
      <t>コバヤシ</t>
    </rPh>
    <phoneticPr fontId="2"/>
  </si>
  <si>
    <t>エミ</t>
    <phoneticPr fontId="2"/>
  </si>
  <si>
    <t>コバヤシ</t>
    <phoneticPr fontId="2"/>
  </si>
  <si>
    <t>髙見澤</t>
    <rPh sb="0" eb="3">
      <t>タカミザワ</t>
    </rPh>
    <phoneticPr fontId="2"/>
  </si>
  <si>
    <t>早貴</t>
    <rPh sb="0" eb="1">
      <t>ハヤ</t>
    </rPh>
    <rPh sb="1" eb="2">
      <t>タカシ</t>
    </rPh>
    <phoneticPr fontId="2"/>
  </si>
  <si>
    <t>タカミザワ</t>
    <phoneticPr fontId="2"/>
  </si>
  <si>
    <t>サキ</t>
    <phoneticPr fontId="2"/>
  </si>
  <si>
    <t>080</t>
    <phoneticPr fontId="2"/>
  </si>
  <si>
    <t>3911</t>
    <phoneticPr fontId="2"/>
  </si>
  <si>
    <t>1929</t>
    <phoneticPr fontId="2"/>
  </si>
  <si>
    <t>千葉県習志野市東習志野2-18-33-506</t>
    <rPh sb="0" eb="3">
      <t>チバケン</t>
    </rPh>
    <rPh sb="3" eb="7">
      <t>ナラシノシ</t>
    </rPh>
    <rPh sb="7" eb="8">
      <t>ヒガシ</t>
    </rPh>
    <rPh sb="8" eb="11">
      <t>ナラシノ</t>
    </rPh>
    <phoneticPr fontId="2"/>
  </si>
  <si>
    <t>0001</t>
    <phoneticPr fontId="2"/>
  </si>
  <si>
    <t>稜真</t>
    <rPh sb="0" eb="2">
      <t>リョウマ</t>
    </rPh>
    <phoneticPr fontId="2"/>
  </si>
  <si>
    <t>凌太</t>
    <rPh sb="0" eb="2">
      <t>リョウタ</t>
    </rPh>
    <phoneticPr fontId="2"/>
  </si>
  <si>
    <t>小林</t>
    <rPh sb="0" eb="2">
      <t>コバヤシ</t>
    </rPh>
    <phoneticPr fontId="2"/>
  </si>
  <si>
    <t>コバヤシ</t>
    <phoneticPr fontId="2"/>
  </si>
  <si>
    <t>リョウタ</t>
    <phoneticPr fontId="2"/>
  </si>
  <si>
    <t>リョウマ</t>
    <phoneticPr fontId="2"/>
  </si>
  <si>
    <t>石塚</t>
    <rPh sb="0" eb="2">
      <t>イシヅカ</t>
    </rPh>
    <phoneticPr fontId="2"/>
  </si>
  <si>
    <t>イシヅカ</t>
    <phoneticPr fontId="2"/>
  </si>
  <si>
    <t>谷津小学校</t>
    <rPh sb="0" eb="2">
      <t>ヤツ</t>
    </rPh>
    <rPh sb="2" eb="5">
      <t>ショウガッコウ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</si>
</sst>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游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0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0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49" fontId="24" fillId="0" borderId="6" xfId="0" applyNumberFormat="1" applyFont="1" applyBorder="1" applyAlignment="1" applyProtection="1">
      <alignment horizontal="center" vertical="center"/>
      <protection locked="0"/>
    </xf>
    <xf numFmtId="49" fontId="24" fillId="0" borderId="1" xfId="0" applyNumberFormat="1" applyFont="1" applyBorder="1" applyAlignment="1" applyProtection="1">
      <alignment horizontal="right" vertical="center"/>
      <protection locked="0"/>
    </xf>
    <xf numFmtId="49" fontId="24" fillId="0" borderId="1" xfId="0" applyNumberFormat="1" applyFont="1" applyBorder="1" applyAlignment="1" applyProtection="1">
      <alignment horizontal="left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0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0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3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49" fontId="24" fillId="0" borderId="1" xfId="0" applyNumberFormat="1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0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0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0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0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20" fillId="7" borderId="4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81915</xdr:colOff>
      <xdr:row>4</xdr:row>
      <xdr:rowOff>161925</xdr:rowOff>
    </xdr:from>
    <xdr:to>
      <xdr:col>6</xdr:col>
      <xdr:colOff>253365</xdr:colOff>
      <xdr:row>25</xdr:row>
      <xdr:rowOff>34290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81915" y="847725"/>
          <a:ext cx="5246370" cy="415480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Y28" sqref="Y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" customHeight="1">
      <c r="A2" s="197" t="s">
        <v>121</v>
      </c>
      <c r="B2" s="198"/>
      <c r="C2" s="199" t="s">
        <v>133</v>
      </c>
      <c r="D2" s="200"/>
      <c r="E2" s="200"/>
      <c r="F2" s="200"/>
      <c r="G2" s="200"/>
      <c r="H2" s="200"/>
      <c r="I2" s="201"/>
      <c r="J2" s="62" t="s">
        <v>119</v>
      </c>
      <c r="K2" s="63"/>
      <c r="L2" s="63"/>
      <c r="M2" s="63"/>
      <c r="N2" s="63"/>
      <c r="O2" s="64"/>
      <c r="P2" s="62" t="s">
        <v>97</v>
      </c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96" t="s">
        <v>101</v>
      </c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202" t="s">
        <v>122</v>
      </c>
      <c r="B3" s="203"/>
      <c r="C3" s="204" t="s">
        <v>132</v>
      </c>
      <c r="D3" s="205"/>
      <c r="E3" s="205"/>
      <c r="F3" s="205"/>
      <c r="G3" s="205"/>
      <c r="H3" s="205"/>
      <c r="I3" s="206"/>
      <c r="J3" s="59" t="s">
        <v>93</v>
      </c>
      <c r="K3" s="60"/>
      <c r="L3" s="60"/>
      <c r="M3" s="60"/>
      <c r="N3" s="60"/>
      <c r="O3" s="61"/>
      <c r="P3" s="194" t="s">
        <v>184</v>
      </c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65" t="s">
        <v>118</v>
      </c>
      <c r="AF3" s="165"/>
      <c r="AG3" s="165"/>
      <c r="AH3" s="165"/>
      <c r="AI3" s="165"/>
      <c r="AJ3" s="165"/>
      <c r="AK3" s="165"/>
      <c r="AL3" s="165"/>
      <c r="AM3" s="165"/>
      <c r="AN3" s="165"/>
      <c r="AO3" s="165"/>
      <c r="AP3" s="165"/>
      <c r="AQ3" s="165"/>
      <c r="AR3" s="165"/>
      <c r="AS3" s="166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435462107</v>
      </c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80" t="s">
        <v>94</v>
      </c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80"/>
      <c r="AK4" s="180"/>
      <c r="AL4" s="180"/>
      <c r="AM4" s="180"/>
      <c r="AN4" s="180"/>
      <c r="AO4" s="180"/>
      <c r="AP4" s="180"/>
      <c r="AQ4" s="180"/>
      <c r="AR4" s="180"/>
      <c r="AS4" s="181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>
        <v>436227903</v>
      </c>
      <c r="D5" s="73"/>
      <c r="E5" s="73"/>
      <c r="F5" s="73"/>
      <c r="G5" s="73"/>
      <c r="H5" s="73"/>
      <c r="I5" s="74"/>
      <c r="J5" s="123">
        <v>32006</v>
      </c>
      <c r="K5" s="123"/>
      <c r="L5" s="123"/>
      <c r="M5" s="123"/>
      <c r="N5" s="123"/>
      <c r="O5" s="123"/>
      <c r="P5" s="182" t="s">
        <v>186</v>
      </c>
      <c r="Q5" s="183"/>
      <c r="R5" s="183"/>
      <c r="S5" s="183"/>
      <c r="T5" s="183"/>
      <c r="U5" s="183"/>
      <c r="V5" s="183"/>
      <c r="W5" s="183"/>
      <c r="X5" s="183"/>
      <c r="Y5" s="183"/>
      <c r="Z5" s="183"/>
      <c r="AA5" s="183"/>
      <c r="AB5" s="183"/>
      <c r="AC5" s="183"/>
      <c r="AD5" s="183"/>
      <c r="AE5" s="182" t="s">
        <v>187</v>
      </c>
      <c r="AF5" s="183"/>
      <c r="AG5" s="183"/>
      <c r="AH5" s="183"/>
      <c r="AI5" s="183"/>
      <c r="AJ5" s="183"/>
      <c r="AK5" s="184"/>
      <c r="AL5" s="184"/>
      <c r="AM5" s="184"/>
      <c r="AN5" s="184"/>
      <c r="AO5" s="184"/>
      <c r="AP5" s="184"/>
      <c r="AQ5" s="184"/>
      <c r="AR5" s="184"/>
      <c r="AS5" s="185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12" t="s">
        <v>107</v>
      </c>
      <c r="D6" s="213"/>
      <c r="E6" s="187" t="s">
        <v>108</v>
      </c>
      <c r="F6" s="188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81" t="s">
        <v>95</v>
      </c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3" t="s">
        <v>96</v>
      </c>
      <c r="AL6" s="193"/>
      <c r="AM6" s="193"/>
      <c r="AN6" s="193"/>
      <c r="AO6" s="193"/>
      <c r="AP6" s="193"/>
      <c r="AQ6" s="193"/>
      <c r="AR6" s="193"/>
      <c r="AS6" s="193"/>
      <c r="AT6" s="34" t="s">
        <v>124</v>
      </c>
    </row>
    <row r="7" spans="1:51" ht="13.5" customHeight="1">
      <c r="A7" s="75"/>
      <c r="B7" s="76"/>
      <c r="C7" s="112" t="s">
        <v>136</v>
      </c>
      <c r="D7" s="88"/>
      <c r="E7" s="113" t="s">
        <v>137</v>
      </c>
      <c r="F7" s="89"/>
      <c r="G7" s="68">
        <v>519711783</v>
      </c>
      <c r="H7" s="68"/>
      <c r="I7" s="68"/>
      <c r="J7" s="68" t="s">
        <v>185</v>
      </c>
      <c r="K7" s="68"/>
      <c r="L7" s="68"/>
      <c r="M7" s="68">
        <v>456865</v>
      </c>
      <c r="N7" s="68"/>
      <c r="O7" s="68"/>
      <c r="P7" s="65" t="s">
        <v>7</v>
      </c>
      <c r="Q7" s="66"/>
      <c r="R7" s="86" t="s">
        <v>188</v>
      </c>
      <c r="S7" s="86"/>
      <c r="T7" s="86"/>
      <c r="U7" s="86"/>
      <c r="V7" s="27" t="s">
        <v>8</v>
      </c>
      <c r="W7" s="83" t="s">
        <v>189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4" t="s">
        <v>190</v>
      </c>
      <c r="AM7" s="125"/>
      <c r="AN7" s="125"/>
      <c r="AO7" s="125"/>
      <c r="AP7" s="125"/>
      <c r="AQ7" s="125"/>
      <c r="AR7" s="125"/>
      <c r="AS7" s="36" t="s">
        <v>10</v>
      </c>
      <c r="AT7" s="243">
        <v>44</v>
      </c>
    </row>
    <row r="8" spans="1:51" ht="18" customHeight="1">
      <c r="A8" s="75"/>
      <c r="B8" s="76"/>
      <c r="C8" s="115" t="s">
        <v>134</v>
      </c>
      <c r="D8" s="116"/>
      <c r="E8" s="117" t="s">
        <v>135</v>
      </c>
      <c r="F8" s="118"/>
      <c r="G8" s="68"/>
      <c r="H8" s="68"/>
      <c r="I8" s="68"/>
      <c r="J8" s="68"/>
      <c r="K8" s="68"/>
      <c r="L8" s="68"/>
      <c r="M8" s="68"/>
      <c r="N8" s="68"/>
      <c r="O8" s="68"/>
      <c r="P8" s="126" t="s">
        <v>199</v>
      </c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8" t="s">
        <v>191</v>
      </c>
      <c r="AL8" s="129"/>
      <c r="AM8" s="129"/>
      <c r="AN8" s="129"/>
      <c r="AO8" s="37" t="s">
        <v>11</v>
      </c>
      <c r="AP8" s="130" t="s">
        <v>192</v>
      </c>
      <c r="AQ8" s="129"/>
      <c r="AR8" s="129"/>
      <c r="AS8" s="131"/>
      <c r="AT8" s="243"/>
    </row>
    <row r="9" spans="1:51" ht="14.4" customHeight="1">
      <c r="A9" s="75" t="s">
        <v>82</v>
      </c>
      <c r="B9" s="76"/>
      <c r="C9" s="112" t="s">
        <v>204</v>
      </c>
      <c r="D9" s="88"/>
      <c r="E9" s="113" t="s">
        <v>203</v>
      </c>
      <c r="F9" s="89"/>
      <c r="G9" s="68">
        <v>520433845</v>
      </c>
      <c r="H9" s="68"/>
      <c r="I9" s="68"/>
      <c r="J9" s="68"/>
      <c r="K9" s="68"/>
      <c r="L9" s="68"/>
      <c r="M9" s="68">
        <v>456864</v>
      </c>
      <c r="N9" s="68"/>
      <c r="O9" s="68"/>
      <c r="P9" s="65" t="s">
        <v>7</v>
      </c>
      <c r="Q9" s="66"/>
      <c r="R9" s="134" t="s">
        <v>198</v>
      </c>
      <c r="S9" s="86"/>
      <c r="T9" s="86"/>
      <c r="U9" s="86"/>
      <c r="V9" s="27" t="s">
        <v>8</v>
      </c>
      <c r="W9" s="135" t="s">
        <v>146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91" t="s">
        <v>148</v>
      </c>
      <c r="AM9" s="125"/>
      <c r="AN9" s="125"/>
      <c r="AO9" s="125"/>
      <c r="AP9" s="125"/>
      <c r="AQ9" s="125"/>
      <c r="AR9" s="125"/>
      <c r="AS9" s="36" t="s">
        <v>126</v>
      </c>
      <c r="AT9" s="244">
        <v>39</v>
      </c>
    </row>
    <row r="10" spans="1:51" ht="18" customHeight="1">
      <c r="A10" s="75"/>
      <c r="B10" s="76"/>
      <c r="C10" s="115" t="s">
        <v>202</v>
      </c>
      <c r="D10" s="116"/>
      <c r="E10" s="117" t="s">
        <v>140</v>
      </c>
      <c r="F10" s="118"/>
      <c r="G10" s="68"/>
      <c r="H10" s="68"/>
      <c r="I10" s="68"/>
      <c r="J10" s="68"/>
      <c r="K10" s="68"/>
      <c r="L10" s="68"/>
      <c r="M10" s="68"/>
      <c r="N10" s="68"/>
      <c r="O10" s="68"/>
      <c r="P10" s="126" t="s">
        <v>196</v>
      </c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89"/>
      <c r="AK10" s="192" t="s">
        <v>194</v>
      </c>
      <c r="AL10" s="129"/>
      <c r="AM10" s="129"/>
      <c r="AN10" s="129"/>
      <c r="AO10" s="37" t="s">
        <v>127</v>
      </c>
      <c r="AP10" s="133" t="s">
        <v>195</v>
      </c>
      <c r="AQ10" s="129"/>
      <c r="AR10" s="129"/>
      <c r="AS10" s="131"/>
      <c r="AT10" s="244"/>
    </row>
    <row r="11" spans="1:51" ht="14.4" customHeight="1">
      <c r="A11" s="75" t="s">
        <v>83</v>
      </c>
      <c r="B11" s="76"/>
      <c r="C11" s="112" t="s">
        <v>207</v>
      </c>
      <c r="D11" s="88"/>
      <c r="E11" s="113" t="s">
        <v>208</v>
      </c>
      <c r="F11" s="89"/>
      <c r="G11" s="68">
        <v>523149880</v>
      </c>
      <c r="H11" s="68"/>
      <c r="I11" s="68"/>
      <c r="J11" s="68"/>
      <c r="K11" s="68"/>
      <c r="L11" s="68"/>
      <c r="M11" s="68">
        <v>479375</v>
      </c>
      <c r="N11" s="68"/>
      <c r="O11" s="68"/>
      <c r="P11" s="65" t="s">
        <v>7</v>
      </c>
      <c r="Q11" s="66"/>
      <c r="R11" s="85" t="s">
        <v>197</v>
      </c>
      <c r="S11" s="86"/>
      <c r="T11" s="86"/>
      <c r="U11" s="86"/>
      <c r="V11" s="27" t="s">
        <v>8</v>
      </c>
      <c r="W11" s="83" t="s">
        <v>213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24" t="s">
        <v>209</v>
      </c>
      <c r="AM11" s="125"/>
      <c r="AN11" s="125"/>
      <c r="AO11" s="125"/>
      <c r="AP11" s="125"/>
      <c r="AQ11" s="125"/>
      <c r="AR11" s="125"/>
      <c r="AS11" s="36" t="s">
        <v>126</v>
      </c>
      <c r="AT11" s="244">
        <v>38</v>
      </c>
    </row>
    <row r="12" spans="1:51" ht="18" customHeight="1">
      <c r="A12" s="75"/>
      <c r="B12" s="76"/>
      <c r="C12" s="115" t="s">
        <v>205</v>
      </c>
      <c r="D12" s="116"/>
      <c r="E12" s="117" t="s">
        <v>206</v>
      </c>
      <c r="F12" s="118"/>
      <c r="G12" s="68"/>
      <c r="H12" s="68"/>
      <c r="I12" s="68"/>
      <c r="J12" s="68"/>
      <c r="K12" s="68"/>
      <c r="L12" s="68"/>
      <c r="M12" s="68"/>
      <c r="N12" s="68"/>
      <c r="O12" s="68"/>
      <c r="P12" s="126" t="s">
        <v>212</v>
      </c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89"/>
      <c r="AK12" s="128" t="s">
        <v>210</v>
      </c>
      <c r="AL12" s="129"/>
      <c r="AM12" s="129"/>
      <c r="AN12" s="129"/>
      <c r="AO12" s="37" t="s">
        <v>127</v>
      </c>
      <c r="AP12" s="130" t="s">
        <v>211</v>
      </c>
      <c r="AQ12" s="129"/>
      <c r="AR12" s="129"/>
      <c r="AS12" s="131"/>
      <c r="AT12" s="244"/>
    </row>
    <row r="13" spans="1:51" ht="15" customHeight="1">
      <c r="A13" s="75" t="s">
        <v>84</v>
      </c>
      <c r="B13" s="76"/>
      <c r="C13" s="145"/>
      <c r="D13" s="88"/>
      <c r="E13" s="88"/>
      <c r="F13" s="89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74"/>
      <c r="S13" s="174"/>
      <c r="T13" s="174"/>
      <c r="U13" s="174"/>
      <c r="V13" s="26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9"/>
      <c r="AK13" s="38"/>
      <c r="AL13" s="167"/>
      <c r="AM13" s="167"/>
      <c r="AN13" s="167"/>
      <c r="AO13" s="167"/>
      <c r="AP13" s="167"/>
      <c r="AQ13" s="167"/>
      <c r="AR13" s="167"/>
      <c r="AS13" s="39"/>
      <c r="AT13" s="245"/>
    </row>
    <row r="14" spans="1:51" ht="18" customHeight="1">
      <c r="A14" s="75"/>
      <c r="B14" s="76"/>
      <c r="C14" s="132"/>
      <c r="D14" s="116"/>
      <c r="E14" s="116"/>
      <c r="F14" s="118"/>
      <c r="G14" s="114"/>
      <c r="H14" s="114"/>
      <c r="I14" s="114"/>
      <c r="J14" s="114"/>
      <c r="K14" s="114"/>
      <c r="L14" s="114"/>
      <c r="M14" s="114"/>
      <c r="N14" s="114"/>
      <c r="O14" s="114"/>
      <c r="P14" s="168"/>
      <c r="Q14" s="169"/>
      <c r="R14" s="169"/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  <c r="AJ14" s="170"/>
      <c r="AK14" s="171"/>
      <c r="AL14" s="172"/>
      <c r="AM14" s="172"/>
      <c r="AN14" s="172"/>
      <c r="AO14" s="40"/>
      <c r="AP14" s="172"/>
      <c r="AQ14" s="172"/>
      <c r="AR14" s="172"/>
      <c r="AS14" s="173"/>
      <c r="AT14" s="245"/>
    </row>
    <row r="15" spans="1:51" ht="15" customHeight="1">
      <c r="A15" s="122" t="s">
        <v>98</v>
      </c>
      <c r="B15" s="76"/>
      <c r="C15" s="112" t="s">
        <v>143</v>
      </c>
      <c r="D15" s="88"/>
      <c r="E15" s="113" t="s">
        <v>144</v>
      </c>
      <c r="F15" s="89"/>
      <c r="G15" s="114"/>
      <c r="H15" s="114"/>
      <c r="I15" s="114"/>
      <c r="J15" s="114"/>
      <c r="K15" s="114"/>
      <c r="L15" s="114"/>
      <c r="M15" s="114"/>
      <c r="N15" s="114"/>
      <c r="O15" s="114"/>
      <c r="P15" s="65" t="s">
        <v>7</v>
      </c>
      <c r="Q15" s="66"/>
      <c r="R15" s="85" t="s">
        <v>145</v>
      </c>
      <c r="S15" s="86"/>
      <c r="T15" s="86"/>
      <c r="U15" s="86"/>
      <c r="V15" s="27" t="s">
        <v>8</v>
      </c>
      <c r="W15" s="83" t="s">
        <v>146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124" t="s">
        <v>148</v>
      </c>
      <c r="AM15" s="125"/>
      <c r="AN15" s="125"/>
      <c r="AO15" s="125"/>
      <c r="AP15" s="125"/>
      <c r="AQ15" s="125"/>
      <c r="AR15" s="125"/>
      <c r="AS15" s="36" t="s">
        <v>126</v>
      </c>
      <c r="AT15" s="244">
        <v>38</v>
      </c>
    </row>
    <row r="16" spans="1:51" ht="18" customHeight="1">
      <c r="A16" s="75"/>
      <c r="B16" s="76"/>
      <c r="C16" s="115" t="s">
        <v>141</v>
      </c>
      <c r="D16" s="116"/>
      <c r="E16" s="117" t="s">
        <v>142</v>
      </c>
      <c r="F16" s="118"/>
      <c r="G16" s="114"/>
      <c r="H16" s="114"/>
      <c r="I16" s="114"/>
      <c r="J16" s="114"/>
      <c r="K16" s="114"/>
      <c r="L16" s="114"/>
      <c r="M16" s="114"/>
      <c r="N16" s="114"/>
      <c r="O16" s="114"/>
      <c r="P16" s="126" t="s">
        <v>147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89"/>
      <c r="AK16" s="128" t="s">
        <v>149</v>
      </c>
      <c r="AL16" s="129"/>
      <c r="AM16" s="129"/>
      <c r="AN16" s="129"/>
      <c r="AO16" s="37" t="s">
        <v>127</v>
      </c>
      <c r="AP16" s="130" t="s">
        <v>150</v>
      </c>
      <c r="AQ16" s="129"/>
      <c r="AR16" s="129"/>
      <c r="AS16" s="131"/>
      <c r="AT16" s="244"/>
    </row>
    <row r="17" spans="1:46">
      <c r="A17" s="75" t="s">
        <v>0</v>
      </c>
      <c r="B17" s="76"/>
      <c r="C17" s="140" t="str">
        <f>IF(P16="","",P16)</f>
        <v>千葉県習志野市実籾2-18-7</v>
      </c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5" t="s">
        <v>1</v>
      </c>
      <c r="B19" s="76"/>
      <c r="C19" s="140" t="str">
        <f>IF(AL15="","",AL15&amp;"-"&amp;AK16&amp;"-"&amp;AP16)</f>
        <v>090-1705-3991</v>
      </c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5"/>
      <c r="B20" s="76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5" t="s">
        <v>85</v>
      </c>
      <c r="B21" s="76"/>
      <c r="C21" s="53" t="s">
        <v>148</v>
      </c>
      <c r="D21" s="54"/>
      <c r="E21" s="54">
        <v>1705</v>
      </c>
      <c r="F21" s="54"/>
      <c r="G21" s="54">
        <v>3991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0" t="s">
        <v>130</v>
      </c>
      <c r="B23" s="119" t="s">
        <v>86</v>
      </c>
      <c r="C23" s="141" t="s">
        <v>105</v>
      </c>
      <c r="D23" s="142"/>
      <c r="E23" s="143" t="s">
        <v>106</v>
      </c>
      <c r="F23" s="144"/>
      <c r="G23" s="119" t="s">
        <v>87</v>
      </c>
      <c r="H23" s="119"/>
      <c r="I23" s="119" t="s">
        <v>88</v>
      </c>
      <c r="J23" s="119"/>
      <c r="K23" s="119"/>
      <c r="L23" s="119"/>
      <c r="M23" s="119" t="s">
        <v>89</v>
      </c>
      <c r="N23" s="119"/>
      <c r="O23" s="119"/>
      <c r="P23" s="209" t="s">
        <v>99</v>
      </c>
      <c r="Q23" s="119"/>
      <c r="R23" s="119"/>
      <c r="S23" s="119"/>
      <c r="T23" s="210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1"/>
      <c r="B24" s="76"/>
      <c r="C24" s="152" t="s">
        <v>103</v>
      </c>
      <c r="D24" s="153"/>
      <c r="E24" s="154" t="s">
        <v>104</v>
      </c>
      <c r="F24" s="155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11"/>
      <c r="U24" s="1"/>
      <c r="V24" s="1"/>
      <c r="W24" s="1"/>
      <c r="X24" s="1"/>
      <c r="Y24" s="136" t="s">
        <v>100</v>
      </c>
      <c r="Z24" s="137"/>
      <c r="AA24" s="137"/>
      <c r="AB24" s="137"/>
      <c r="AC24" s="137"/>
      <c r="AD24" s="137"/>
      <c r="AE24" s="137"/>
      <c r="AF24" s="137"/>
      <c r="AG24" s="13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8">
        <v>1</v>
      </c>
      <c r="B25" s="139" t="s">
        <v>151</v>
      </c>
      <c r="C25" s="112" t="s">
        <v>154</v>
      </c>
      <c r="D25" s="88"/>
      <c r="E25" s="113" t="s">
        <v>155</v>
      </c>
      <c r="F25" s="89"/>
      <c r="G25" s="99">
        <v>6</v>
      </c>
      <c r="H25" s="95"/>
      <c r="I25" s="93" t="s">
        <v>180</v>
      </c>
      <c r="J25" s="94"/>
      <c r="K25" s="94"/>
      <c r="L25" s="95"/>
      <c r="M25" s="99">
        <v>523068464</v>
      </c>
      <c r="N25" s="94"/>
      <c r="O25" s="95"/>
      <c r="P25" s="99">
        <v>165</v>
      </c>
      <c r="Q25" s="94"/>
      <c r="R25" s="94"/>
      <c r="S25" s="94"/>
      <c r="T25" s="100"/>
      <c r="U25" s="1"/>
      <c r="V25" s="1"/>
      <c r="W25" s="1"/>
      <c r="X25" s="1"/>
      <c r="Y25" s="102">
        <v>9</v>
      </c>
      <c r="Z25" s="103"/>
      <c r="AA25" s="103"/>
      <c r="AB25" s="103"/>
      <c r="AC25" s="103"/>
      <c r="AD25" s="103"/>
      <c r="AE25" s="103"/>
      <c r="AF25" s="103"/>
      <c r="AG25" s="1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111"/>
      <c r="C26" s="115" t="s">
        <v>152</v>
      </c>
      <c r="D26" s="116"/>
      <c r="E26" s="117" t="s">
        <v>153</v>
      </c>
      <c r="F26" s="118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1"/>
      <c r="U26" s="1"/>
      <c r="V26" s="1"/>
      <c r="W26" s="1"/>
      <c r="X26" s="1"/>
      <c r="Y26" s="105"/>
      <c r="Z26" s="106"/>
      <c r="AA26" s="106"/>
      <c r="AB26" s="106"/>
      <c r="AC26" s="106"/>
      <c r="AD26" s="106"/>
      <c r="AE26" s="106"/>
      <c r="AF26" s="106"/>
      <c r="AG26" s="1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8">
        <v>2</v>
      </c>
      <c r="B27" s="110">
        <v>2</v>
      </c>
      <c r="C27" s="112" t="s">
        <v>156</v>
      </c>
      <c r="D27" s="88"/>
      <c r="E27" s="113" t="s">
        <v>157</v>
      </c>
      <c r="F27" s="89"/>
      <c r="G27" s="99">
        <v>6</v>
      </c>
      <c r="H27" s="95"/>
      <c r="I27" s="93" t="s">
        <v>180</v>
      </c>
      <c r="J27" s="94"/>
      <c r="K27" s="94"/>
      <c r="L27" s="95"/>
      <c r="M27" s="99">
        <v>519878947</v>
      </c>
      <c r="N27" s="94"/>
      <c r="O27" s="95"/>
      <c r="P27" s="99">
        <v>149</v>
      </c>
      <c r="Q27" s="94"/>
      <c r="R27" s="94"/>
      <c r="S27" s="94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111"/>
      <c r="C28" s="115" t="s">
        <v>168</v>
      </c>
      <c r="D28" s="116"/>
      <c r="E28" s="117" t="s">
        <v>169</v>
      </c>
      <c r="F28" s="118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8">
        <v>3</v>
      </c>
      <c r="B29" s="110">
        <v>3</v>
      </c>
      <c r="C29" s="112" t="s">
        <v>143</v>
      </c>
      <c r="D29" s="88"/>
      <c r="E29" s="113" t="s">
        <v>158</v>
      </c>
      <c r="F29" s="89"/>
      <c r="G29" s="99">
        <v>6</v>
      </c>
      <c r="H29" s="95"/>
      <c r="I29" s="93" t="s">
        <v>181</v>
      </c>
      <c r="J29" s="94"/>
      <c r="K29" s="94"/>
      <c r="L29" s="95"/>
      <c r="M29" s="99">
        <v>519878930</v>
      </c>
      <c r="N29" s="94"/>
      <c r="O29" s="95"/>
      <c r="P29" s="99">
        <v>152</v>
      </c>
      <c r="Q29" s="94"/>
      <c r="R29" s="94"/>
      <c r="S29" s="94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111"/>
      <c r="C30" s="115" t="s">
        <v>141</v>
      </c>
      <c r="D30" s="116"/>
      <c r="E30" s="117" t="s">
        <v>170</v>
      </c>
      <c r="F30" s="118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8">
        <v>4</v>
      </c>
      <c r="B31" s="110">
        <v>4</v>
      </c>
      <c r="C31" s="112" t="s">
        <v>156</v>
      </c>
      <c r="D31" s="88"/>
      <c r="E31" s="113" t="s">
        <v>159</v>
      </c>
      <c r="F31" s="89"/>
      <c r="G31" s="99">
        <v>6</v>
      </c>
      <c r="H31" s="95"/>
      <c r="I31" s="93" t="s">
        <v>180</v>
      </c>
      <c r="J31" s="94"/>
      <c r="K31" s="94"/>
      <c r="L31" s="95"/>
      <c r="M31" s="99">
        <v>523068471</v>
      </c>
      <c r="N31" s="94"/>
      <c r="O31" s="95"/>
      <c r="P31" s="99">
        <v>164</v>
      </c>
      <c r="Q31" s="94"/>
      <c r="R31" s="94"/>
      <c r="S31" s="94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111"/>
      <c r="C32" s="115" t="s">
        <v>168</v>
      </c>
      <c r="D32" s="116"/>
      <c r="E32" s="117" t="s">
        <v>201</v>
      </c>
      <c r="F32" s="118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1"/>
      <c r="U32" s="1"/>
      <c r="V32" s="1"/>
      <c r="W32" s="1"/>
      <c r="X32" s="1"/>
      <c r="Y32" s="136" t="s">
        <v>129</v>
      </c>
      <c r="Z32" s="137"/>
      <c r="AA32" s="137"/>
      <c r="AB32" s="137"/>
      <c r="AC32" s="137"/>
      <c r="AD32" s="137"/>
      <c r="AE32" s="137"/>
      <c r="AF32" s="137"/>
      <c r="AG32" s="13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8">
        <v>5</v>
      </c>
      <c r="B33" s="110">
        <v>5</v>
      </c>
      <c r="C33" s="112" t="s">
        <v>160</v>
      </c>
      <c r="D33" s="88"/>
      <c r="E33" s="113" t="s">
        <v>161</v>
      </c>
      <c r="F33" s="89"/>
      <c r="G33" s="99">
        <v>6</v>
      </c>
      <c r="H33" s="95"/>
      <c r="I33" s="93" t="s">
        <v>181</v>
      </c>
      <c r="J33" s="94"/>
      <c r="K33" s="94"/>
      <c r="L33" s="95"/>
      <c r="M33" s="99">
        <v>519878954</v>
      </c>
      <c r="N33" s="94"/>
      <c r="O33" s="95"/>
      <c r="P33" s="99">
        <v>149</v>
      </c>
      <c r="Q33" s="94"/>
      <c r="R33" s="94"/>
      <c r="S33" s="94"/>
      <c r="T33" s="100"/>
      <c r="U33" s="1"/>
      <c r="V33" s="1"/>
      <c r="W33" s="1"/>
      <c r="X33" s="1"/>
      <c r="Y33" s="207">
        <v>1</v>
      </c>
      <c r="Z33" s="94"/>
      <c r="AA33" s="94"/>
      <c r="AB33" s="94"/>
      <c r="AC33" s="94"/>
      <c r="AD33" s="94"/>
      <c r="AE33" s="94"/>
      <c r="AF33" s="94"/>
      <c r="AG33" s="10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111"/>
      <c r="C34" s="115" t="s">
        <v>171</v>
      </c>
      <c r="D34" s="116"/>
      <c r="E34" s="117" t="s">
        <v>172</v>
      </c>
      <c r="F34" s="118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1"/>
      <c r="U34" s="1"/>
      <c r="V34" s="1"/>
      <c r="W34" s="1"/>
      <c r="X34" s="1"/>
      <c r="Y34" s="208"/>
      <c r="Z34" s="158"/>
      <c r="AA34" s="158"/>
      <c r="AB34" s="158"/>
      <c r="AC34" s="158"/>
      <c r="AD34" s="158"/>
      <c r="AE34" s="158"/>
      <c r="AF34" s="158"/>
      <c r="AG34" s="18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8">
        <v>6</v>
      </c>
      <c r="B35" s="110">
        <v>6</v>
      </c>
      <c r="C35" s="112" t="s">
        <v>221</v>
      </c>
      <c r="D35" s="88"/>
      <c r="E35" s="113" t="s">
        <v>219</v>
      </c>
      <c r="F35" s="89"/>
      <c r="G35" s="99">
        <v>4</v>
      </c>
      <c r="H35" s="95"/>
      <c r="I35" s="93" t="s">
        <v>182</v>
      </c>
      <c r="J35" s="94"/>
      <c r="K35" s="94"/>
      <c r="L35" s="95"/>
      <c r="M35" s="99">
        <v>523949725</v>
      </c>
      <c r="N35" s="94"/>
      <c r="O35" s="95"/>
      <c r="P35" s="99">
        <v>146</v>
      </c>
      <c r="Q35" s="94"/>
      <c r="R35" s="94"/>
      <c r="S35" s="94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111"/>
      <c r="C36" s="115" t="s">
        <v>220</v>
      </c>
      <c r="D36" s="116"/>
      <c r="E36" s="117" t="s">
        <v>214</v>
      </c>
      <c r="F36" s="118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8">
        <v>7</v>
      </c>
      <c r="B37" s="110">
        <v>7</v>
      </c>
      <c r="C37" s="112" t="s">
        <v>217</v>
      </c>
      <c r="D37" s="88"/>
      <c r="E37" s="113" t="s">
        <v>218</v>
      </c>
      <c r="F37" s="89"/>
      <c r="G37" s="99">
        <v>6</v>
      </c>
      <c r="H37" s="95"/>
      <c r="I37" s="93" t="s">
        <v>222</v>
      </c>
      <c r="J37" s="94"/>
      <c r="K37" s="94"/>
      <c r="L37" s="95"/>
      <c r="M37" s="99">
        <v>523949732</v>
      </c>
      <c r="N37" s="94"/>
      <c r="O37" s="95"/>
      <c r="P37" s="99">
        <v>148</v>
      </c>
      <c r="Q37" s="94"/>
      <c r="R37" s="94"/>
      <c r="S37" s="94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111"/>
      <c r="C38" s="115" t="s">
        <v>216</v>
      </c>
      <c r="D38" s="116"/>
      <c r="E38" s="117" t="s">
        <v>215</v>
      </c>
      <c r="F38" s="118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8">
        <v>8</v>
      </c>
      <c r="B39" s="110">
        <v>8</v>
      </c>
      <c r="C39" s="112" t="s">
        <v>162</v>
      </c>
      <c r="D39" s="88"/>
      <c r="E39" s="113" t="s">
        <v>163</v>
      </c>
      <c r="F39" s="89"/>
      <c r="G39" s="99">
        <v>6</v>
      </c>
      <c r="H39" s="95"/>
      <c r="I39" s="93" t="s">
        <v>180</v>
      </c>
      <c r="J39" s="94"/>
      <c r="K39" s="94"/>
      <c r="L39" s="95"/>
      <c r="M39" s="99">
        <v>521568003</v>
      </c>
      <c r="N39" s="94"/>
      <c r="O39" s="95"/>
      <c r="P39" s="99">
        <v>146</v>
      </c>
      <c r="Q39" s="94"/>
      <c r="R39" s="94"/>
      <c r="S39" s="94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111"/>
      <c r="C40" s="115" t="s">
        <v>173</v>
      </c>
      <c r="D40" s="116"/>
      <c r="E40" s="117" t="s">
        <v>174</v>
      </c>
      <c r="F40" s="118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8">
        <v>9</v>
      </c>
      <c r="B41" s="110">
        <v>9</v>
      </c>
      <c r="C41" s="112" t="s">
        <v>138</v>
      </c>
      <c r="D41" s="88"/>
      <c r="E41" s="113" t="s">
        <v>164</v>
      </c>
      <c r="F41" s="89"/>
      <c r="G41" s="99">
        <v>6</v>
      </c>
      <c r="H41" s="95"/>
      <c r="I41" s="93" t="s">
        <v>181</v>
      </c>
      <c r="J41" s="94"/>
      <c r="K41" s="94"/>
      <c r="L41" s="95"/>
      <c r="M41" s="99">
        <v>518014537</v>
      </c>
      <c r="N41" s="94"/>
      <c r="O41" s="95"/>
      <c r="P41" s="99">
        <v>141</v>
      </c>
      <c r="Q41" s="94"/>
      <c r="R41" s="94"/>
      <c r="S41" s="94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111"/>
      <c r="C42" s="115" t="s">
        <v>139</v>
      </c>
      <c r="D42" s="116"/>
      <c r="E42" s="117" t="s">
        <v>175</v>
      </c>
      <c r="F42" s="118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8">
        <v>10</v>
      </c>
      <c r="B43" s="110">
        <v>10</v>
      </c>
      <c r="C43" s="112" t="s">
        <v>165</v>
      </c>
      <c r="D43" s="88"/>
      <c r="E43" s="113" t="s">
        <v>193</v>
      </c>
      <c r="F43" s="89"/>
      <c r="G43" s="99">
        <v>4</v>
      </c>
      <c r="H43" s="95"/>
      <c r="I43" s="93" t="s">
        <v>182</v>
      </c>
      <c r="J43" s="94"/>
      <c r="K43" s="94"/>
      <c r="L43" s="95"/>
      <c r="M43" s="99">
        <v>520978889</v>
      </c>
      <c r="N43" s="94"/>
      <c r="O43" s="95"/>
      <c r="P43" s="99">
        <v>140</v>
      </c>
      <c r="Q43" s="94"/>
      <c r="R43" s="94"/>
      <c r="S43" s="94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111"/>
      <c r="C44" s="115" t="s">
        <v>176</v>
      </c>
      <c r="D44" s="116"/>
      <c r="E44" s="117" t="s">
        <v>177</v>
      </c>
      <c r="F44" s="118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8">
        <v>11</v>
      </c>
      <c r="B45" s="110">
        <v>11</v>
      </c>
      <c r="C45" s="112" t="s">
        <v>166</v>
      </c>
      <c r="D45" s="88"/>
      <c r="E45" s="113" t="s">
        <v>167</v>
      </c>
      <c r="F45" s="89"/>
      <c r="G45" s="99">
        <v>4</v>
      </c>
      <c r="H45" s="95"/>
      <c r="I45" s="93" t="s">
        <v>183</v>
      </c>
      <c r="J45" s="94"/>
      <c r="K45" s="94"/>
      <c r="L45" s="95"/>
      <c r="M45" s="99">
        <v>521568010</v>
      </c>
      <c r="N45" s="94"/>
      <c r="O45" s="95"/>
      <c r="P45" s="99">
        <v>131</v>
      </c>
      <c r="Q45" s="94"/>
      <c r="R45" s="94"/>
      <c r="S45" s="94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111"/>
      <c r="C46" s="115" t="s">
        <v>178</v>
      </c>
      <c r="D46" s="116"/>
      <c r="E46" s="117" t="s">
        <v>179</v>
      </c>
      <c r="F46" s="118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8">
        <v>12</v>
      </c>
      <c r="B47" s="110"/>
      <c r="C47" s="112"/>
      <c r="D47" s="88"/>
      <c r="E47" s="113"/>
      <c r="F47" s="89"/>
      <c r="G47" s="99"/>
      <c r="H47" s="95"/>
      <c r="I47" s="93"/>
      <c r="J47" s="94"/>
      <c r="K47" s="94"/>
      <c r="L47" s="95"/>
      <c r="M47" s="99"/>
      <c r="N47" s="94"/>
      <c r="O47" s="95"/>
      <c r="P47" s="99"/>
      <c r="Q47" s="94"/>
      <c r="R47" s="94"/>
      <c r="S47" s="94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9"/>
      <c r="B48" s="160"/>
      <c r="C48" s="161"/>
      <c r="D48" s="162"/>
      <c r="E48" s="163"/>
      <c r="F48" s="164"/>
      <c r="G48" s="156"/>
      <c r="H48" s="157"/>
      <c r="I48" s="156"/>
      <c r="J48" s="158"/>
      <c r="K48" s="158"/>
      <c r="L48" s="157"/>
      <c r="M48" s="156"/>
      <c r="N48" s="158"/>
      <c r="O48" s="157"/>
      <c r="P48" s="156"/>
      <c r="Q48" s="158"/>
      <c r="R48" s="158"/>
      <c r="S48" s="158"/>
      <c r="T48" s="18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22">
        <v>13</v>
      </c>
      <c r="B49" s="223"/>
      <c r="C49" s="225"/>
      <c r="D49" s="226"/>
      <c r="E49" s="227"/>
      <c r="F49" s="228"/>
      <c r="G49" s="214"/>
      <c r="H49" s="216"/>
      <c r="I49" s="242"/>
      <c r="J49" s="215"/>
      <c r="K49" s="215"/>
      <c r="L49" s="216"/>
      <c r="M49" s="214"/>
      <c r="N49" s="215"/>
      <c r="O49" s="216"/>
      <c r="P49" s="214"/>
      <c r="Q49" s="215"/>
      <c r="R49" s="215"/>
      <c r="S49" s="215"/>
      <c r="T49" s="22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24"/>
      <c r="C50" s="229"/>
      <c r="D50" s="230"/>
      <c r="E50" s="231"/>
      <c r="F50" s="232"/>
      <c r="G50" s="217"/>
      <c r="H50" s="219"/>
      <c r="I50" s="217"/>
      <c r="J50" s="218"/>
      <c r="K50" s="218"/>
      <c r="L50" s="219"/>
      <c r="M50" s="217"/>
      <c r="N50" s="218"/>
      <c r="O50" s="219"/>
      <c r="P50" s="217"/>
      <c r="Q50" s="218"/>
      <c r="R50" s="218"/>
      <c r="S50" s="218"/>
      <c r="T50" s="22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5">
        <v>14</v>
      </c>
      <c r="B51" s="223"/>
      <c r="C51" s="238"/>
      <c r="D51" s="226"/>
      <c r="E51" s="226"/>
      <c r="F51" s="228"/>
      <c r="G51" s="214"/>
      <c r="H51" s="216"/>
      <c r="I51" s="214"/>
      <c r="J51" s="215"/>
      <c r="K51" s="215"/>
      <c r="L51" s="216"/>
      <c r="M51" s="214"/>
      <c r="N51" s="215"/>
      <c r="O51" s="216"/>
      <c r="P51" s="214"/>
      <c r="Q51" s="215"/>
      <c r="R51" s="215"/>
      <c r="S51" s="215"/>
      <c r="T51" s="22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37"/>
      <c r="C52" s="239"/>
      <c r="D52" s="240"/>
      <c r="E52" s="240"/>
      <c r="F52" s="241"/>
      <c r="G52" s="233"/>
      <c r="H52" s="234"/>
      <c r="I52" s="233"/>
      <c r="J52" s="235"/>
      <c r="K52" s="235"/>
      <c r="L52" s="234"/>
      <c r="M52" s="233"/>
      <c r="N52" s="235"/>
      <c r="O52" s="234"/>
      <c r="P52" s="233"/>
      <c r="Q52" s="235"/>
      <c r="R52" s="235"/>
      <c r="S52" s="235"/>
      <c r="T52" s="23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6" t="s">
        <v>102</v>
      </c>
      <c r="B54" s="147"/>
      <c r="C54" s="147"/>
      <c r="D54" s="147"/>
      <c r="E54" s="147"/>
      <c r="F54" s="147"/>
      <c r="G54" s="147"/>
      <c r="H54" s="147"/>
      <c r="I54" s="147"/>
      <c r="J54" s="147"/>
      <c r="K54" s="147"/>
      <c r="L54" s="147"/>
      <c r="M54" s="147"/>
      <c r="N54" s="147"/>
      <c r="O54" s="147"/>
      <c r="P54" s="147"/>
      <c r="Q54" s="147"/>
      <c r="R54" s="147"/>
      <c r="S54" s="147"/>
      <c r="T54" s="148"/>
      <c r="U54" s="2"/>
      <c r="V54" s="175" t="s">
        <v>120</v>
      </c>
      <c r="W54" s="176"/>
      <c r="X54" s="176"/>
      <c r="Y54" s="176"/>
      <c r="Z54" s="176"/>
      <c r="AA54" s="176"/>
      <c r="AB54" s="176"/>
      <c r="AC54" s="176"/>
      <c r="AD54" s="176"/>
      <c r="AE54" s="176"/>
      <c r="AF54" s="177"/>
      <c r="AG54" s="178"/>
      <c r="AH54" s="178"/>
      <c r="AI54" s="178"/>
      <c r="AJ54" s="17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49" t="s">
        <v>200</v>
      </c>
      <c r="B55" s="150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/>
      <c r="P55" s="150"/>
      <c r="Q55" s="150"/>
      <c r="R55" s="150"/>
      <c r="S55" s="150"/>
      <c r="T55" s="151"/>
      <c r="U55" s="2"/>
      <c r="V55" s="246">
        <f>LEN(A55)</f>
        <v>119</v>
      </c>
      <c r="W55" s="247"/>
      <c r="X55" s="247"/>
      <c r="Y55" s="247"/>
      <c r="Z55" s="247"/>
      <c r="AA55" s="247"/>
      <c r="AB55" s="247"/>
      <c r="AC55" s="247"/>
      <c r="AD55" s="247"/>
      <c r="AE55" s="247"/>
      <c r="AF55" s="24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49" t="s">
        <v>12</v>
      </c>
      <c r="B1" s="24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49"/>
      <c r="B2" s="24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50" t="s">
        <v>19</v>
      </c>
      <c r="B4" s="251"/>
      <c r="C4" s="251"/>
      <c r="D4" s="251"/>
      <c r="E4" s="251"/>
      <c r="F4" s="251"/>
      <c r="G4" s="252"/>
      <c r="H4" s="5" t="s">
        <v>20</v>
      </c>
      <c r="I4" s="5" t="s">
        <v>21</v>
      </c>
      <c r="J4" s="253" t="s">
        <v>70</v>
      </c>
      <c r="K4" s="251"/>
      <c r="L4" s="251"/>
      <c r="M4" s="251"/>
      <c r="N4" s="251"/>
      <c r="O4" s="251"/>
      <c r="P4" s="251"/>
      <c r="Q4" s="252"/>
    </row>
    <row r="5" spans="1:41" ht="72" customHeight="1" thickBot="1">
      <c r="A5" s="254"/>
      <c r="B5" s="255"/>
      <c r="C5" s="255"/>
      <c r="D5" s="255"/>
      <c r="E5" s="255"/>
      <c r="F5" s="255"/>
      <c r="G5" s="256"/>
      <c r="H5" s="9" t="str">
        <f>IF(入力!J3="","",入力!J3)</f>
        <v>男女混合</v>
      </c>
      <c r="I5" s="9">
        <f>入力!Y25</f>
        <v>9</v>
      </c>
      <c r="J5" s="257"/>
      <c r="K5" s="258"/>
      <c r="L5" s="258"/>
      <c r="M5" s="258"/>
      <c r="N5" s="258"/>
      <c r="O5" s="258"/>
      <c r="P5" s="258"/>
      <c r="Q5" s="25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32006</v>
      </c>
      <c r="B7" s="13" t="str">
        <f>IF(入力!C3="","",入力!C3)</f>
        <v xml:space="preserve">	pleasure kids</v>
      </c>
      <c r="C7" s="13" t="str">
        <f>IF(入力!C2="","",入力!C2)</f>
        <v>プレジャー キッズ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</v>
      </c>
      <c r="S7" s="13" t="str">
        <f>IF(入力!AE5="","",入力!AE5)</f>
        <v>大久保</v>
      </c>
      <c r="T7" s="13"/>
      <c r="U7" s="13">
        <f>IF(入力!C4="","",入力!C4)</f>
        <v>435462107</v>
      </c>
      <c r="V7" s="13">
        <f>IF(入力!C5="","",入力!C5)</f>
        <v>436227903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林</v>
      </c>
      <c r="D16" s="13" t="str">
        <f>IF(入力!E8="","",入力!E8)</f>
        <v>健雄</v>
      </c>
      <c r="E16" s="13" t="str">
        <f>IF(入力!C7="","",入力!C7)</f>
        <v>ハヤシ</v>
      </c>
      <c r="F16" s="13" t="str">
        <f>IF(入力!E7="","",入力!E7)</f>
        <v>タケオ</v>
      </c>
      <c r="G16" s="13">
        <f>IF(入力!G7="","",入力!G7)</f>
        <v>519711783</v>
      </c>
      <c r="H16" s="13" t="str">
        <f>IF(入力!J7="","",入力!J7)</f>
        <v>12K12087</v>
      </c>
      <c r="I16" s="13">
        <f>IF(入力!M7="","",入力!M7)</f>
        <v>456865</v>
      </c>
      <c r="J16" s="13"/>
      <c r="K16" s="13"/>
      <c r="L16" s="13">
        <f>IF(入力!AT7="","",入力!AT7)</f>
        <v>44</v>
      </c>
      <c r="M16" s="13"/>
      <c r="N16" s="13"/>
      <c r="O16" s="13"/>
      <c r="P16" s="13"/>
      <c r="Q16" s="13"/>
      <c r="R16" s="13" t="str">
        <f>IF(入力!R7="","",入力!R7)</f>
        <v>275</v>
      </c>
      <c r="S16" s="13" t="str">
        <f>IF(入力!W7="","",入力!W7)</f>
        <v>0011</v>
      </c>
      <c r="T16" s="13" t="str">
        <f>IF(入力!P8="","",入力!P8)</f>
        <v>千葉県習志野市大久保3-13-7-301</v>
      </c>
      <c r="U16" s="13" t="str">
        <f>IF(入力!AL7="","",入力!AL7)</f>
        <v>090</v>
      </c>
      <c r="V16" s="13" t="str">
        <f>IF(入力!AK8="","",入力!AK8)</f>
        <v>1507</v>
      </c>
      <c r="W16" s="13" t="str">
        <f>IF(入力!AP8="","",入力!AP8)</f>
        <v>2649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小林</v>
      </c>
      <c r="D17" s="13" t="str">
        <f>IF(入力!E10="","",入力!E10)</f>
        <v>恵未</v>
      </c>
      <c r="E17" s="13" t="str">
        <f>IF(入力!C9="","",入力!C9)</f>
        <v>コバヤシ</v>
      </c>
      <c r="F17" s="13" t="str">
        <f>IF(入力!E9="","",入力!E9)</f>
        <v>エミ</v>
      </c>
      <c r="G17" s="13">
        <f>IF(入力!G9="","",入力!G9)</f>
        <v>520433845</v>
      </c>
      <c r="H17" s="13" t="str">
        <f>IF(入力!J9="","",入力!J9)</f>
        <v/>
      </c>
      <c r="I17" s="13">
        <f>IF(入力!M9="","",入力!M9)</f>
        <v>456864</v>
      </c>
      <c r="J17" s="13"/>
      <c r="K17" s="13"/>
      <c r="L17" s="13">
        <f>IF(入力!AT9="","",入力!AT9)</f>
        <v>39</v>
      </c>
      <c r="M17" s="13"/>
      <c r="N17" s="13"/>
      <c r="O17" s="13"/>
      <c r="P17" s="13"/>
      <c r="Q17" s="13"/>
      <c r="R17" s="13" t="str">
        <f>IF(入力!R9="","",入力!R9)</f>
        <v>275</v>
      </c>
      <c r="S17" s="13" t="str">
        <f>IF(入力!W9="","",入力!W9)</f>
        <v>0002</v>
      </c>
      <c r="T17" s="13" t="str">
        <f>IF(入力!P10="","",入力!P10)</f>
        <v>千葉県習志野市実籾5-36-9</v>
      </c>
      <c r="U17" s="13" t="str">
        <f>IF(入力!AL9="","",入力!AL9)</f>
        <v>090</v>
      </c>
      <c r="V17" s="13" t="str">
        <f>IF(入力!AK10="","",入力!AK10)</f>
        <v>9305</v>
      </c>
      <c r="W17" s="13" t="str">
        <f>IF(入力!AP10="","",入力!AP10)</f>
        <v>4109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髙見澤</v>
      </c>
      <c r="D20" s="13" t="str">
        <f>IF(入力!E12="","",入力!E12)</f>
        <v>早貴</v>
      </c>
      <c r="E20" s="13" t="str">
        <f>IF(入力!C11="","",入力!C11)</f>
        <v>タカミザワ</v>
      </c>
      <c r="F20" s="13" t="str">
        <f>IF(入力!E11="","",入力!E11)</f>
        <v>サキ</v>
      </c>
      <c r="G20" s="13">
        <f>IF(入力!G11="","",入力!G11)</f>
        <v>523149880</v>
      </c>
      <c r="H20" s="13" t="str">
        <f>IF(入力!J11="","",入力!J11)</f>
        <v/>
      </c>
      <c r="I20" s="13">
        <f>IF(入力!M11="","",入力!M11)</f>
        <v>479375</v>
      </c>
      <c r="J20" s="13"/>
      <c r="K20" s="13"/>
      <c r="L20" s="13">
        <f>IF(入力!AT11="","",入力!AT11)</f>
        <v>38</v>
      </c>
      <c r="M20" s="13"/>
      <c r="N20" s="13"/>
      <c r="O20" s="13"/>
      <c r="P20" s="13"/>
      <c r="Q20" s="13"/>
      <c r="R20" s="13" t="str">
        <f>IF(入力!R11="","",入力!R11)</f>
        <v>275</v>
      </c>
      <c r="S20" s="13" t="str">
        <f>IF(入力!W11="","",入力!W11)</f>
        <v>0001</v>
      </c>
      <c r="T20" s="13" t="str">
        <f>IF(入力!P12="","",入力!P12)</f>
        <v>千葉県習志野市東習志野2-18-33-506</v>
      </c>
      <c r="U20" s="13" t="str">
        <f>IF(入力!AL11="","",入力!AL11)</f>
        <v>080</v>
      </c>
      <c r="V20" s="13" t="str">
        <f>IF(入力!AK12="","",入力!AK12)</f>
        <v>3911</v>
      </c>
      <c r="W20" s="13" t="str">
        <f>IF(入力!AP12="","",入力!AP12)</f>
        <v>1929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土屋</v>
      </c>
      <c r="D22" s="13" t="str">
        <f>IF(入力!E16="","",入力!E16)</f>
        <v>香織</v>
      </c>
      <c r="E22" s="13" t="str">
        <f>IF(入力!C15="","",入力!C15)</f>
        <v>ツチヤ</v>
      </c>
      <c r="F22" s="13" t="str">
        <f>IF(入力!E15="","",入力!E15)</f>
        <v>カオリ</v>
      </c>
      <c r="G22" s="13"/>
      <c r="H22" s="13"/>
      <c r="I22" s="13"/>
      <c r="J22" s="13"/>
      <c r="K22" s="13"/>
      <c r="L22" s="13">
        <f>IF(入力!AT15="","",入力!AT15)</f>
        <v>38</v>
      </c>
      <c r="M22" s="13"/>
      <c r="N22" s="13" t="str">
        <f>IF(入力!C21="","",入力!C21)</f>
        <v>090</v>
      </c>
      <c r="O22" s="13">
        <f>IF(入力!E21="","",入力!E21)</f>
        <v>1705</v>
      </c>
      <c r="P22" s="13">
        <f>IF(入力!G21="","",入力!G21)</f>
        <v>3991</v>
      </c>
      <c r="Q22" s="13"/>
      <c r="R22" s="13" t="str">
        <f>IF(入力!R15="","",入力!R15)</f>
        <v>275</v>
      </c>
      <c r="S22" s="13" t="str">
        <f>IF(入力!W15="","",入力!W15)</f>
        <v>0002</v>
      </c>
      <c r="T22" s="13" t="str">
        <f>IF(入力!P16="","",入力!P16)</f>
        <v>千葉県習志野市実籾2-18-7</v>
      </c>
      <c r="U22" s="13" t="str">
        <f>IF(入力!AL15="","",入力!AL15)</f>
        <v>090</v>
      </c>
      <c r="V22" s="13" t="str">
        <f>IF(入力!AK16="","",入力!AK16)</f>
        <v>1705</v>
      </c>
      <c r="W22" s="13" t="str">
        <f>IF(入力!AP16="","",入力!AP16)</f>
        <v>3991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根本</v>
      </c>
      <c r="D24" s="51" t="str">
        <f>VLOOKUP($B$51,$A$53:$F$352,4)</f>
        <v>瑛太</v>
      </c>
      <c r="E24" s="51" t="str">
        <f>VLOOKUP($B$51,$A$53:$F$352,5)</f>
        <v>ネモト</v>
      </c>
      <c r="F24" s="51" t="str">
        <f>VLOOKUP($B$51,$A$53:$F$352,6)</f>
        <v>エイタ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根本</v>
      </c>
      <c r="D53" s="13" t="str">
        <f>IF(入力!E26="","",入力!E26)</f>
        <v>瑛太</v>
      </c>
      <c r="E53" s="13" t="str">
        <f>IF(入力!C25="","",入力!C25)</f>
        <v>ネモト</v>
      </c>
      <c r="F53" s="13" t="str">
        <f>IF(入力!E25="","",入力!E25)</f>
        <v>エイタ</v>
      </c>
      <c r="G53" s="13">
        <f>IF(入力!M25="","",入力!M25)</f>
        <v>523068464</v>
      </c>
      <c r="H53" s="13" t="str">
        <f>IF(入力!I25="","",入力!I25)</f>
        <v>大久保小学校</v>
      </c>
      <c r="I53" s="13">
        <f>IF(入力!G25="","",入力!G25)</f>
        <v>6</v>
      </c>
      <c r="J53" s="13">
        <f>IF(入力!P25="","",入力!P25)</f>
        <v>165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伊藤</v>
      </c>
      <c r="D54" s="13" t="str">
        <f>IF(入力!E28="","",入力!E28)</f>
        <v>仁唯奈</v>
      </c>
      <c r="E54" s="13" t="str">
        <f>IF(入力!C27="","",入力!C27)</f>
        <v>イトウ</v>
      </c>
      <c r="F54" s="13" t="str">
        <f>IF(入力!E27="","",入力!E27)</f>
        <v>ニイナ</v>
      </c>
      <c r="G54" s="13">
        <f>IF(入力!M27="","",入力!M27)</f>
        <v>519878947</v>
      </c>
      <c r="H54" s="13" t="str">
        <f>IF(入力!I27="","",入力!I27)</f>
        <v>大久保小学校</v>
      </c>
      <c r="I54" s="13">
        <f>IF(入力!G27="","",入力!G27)</f>
        <v>6</v>
      </c>
      <c r="J54" s="13">
        <f>IF(入力!P27="","",入力!P27)</f>
        <v>149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土屋</v>
      </c>
      <c r="D55" s="13" t="str">
        <f>IF(入力!E30="","",入力!E30)</f>
        <v>雪羽</v>
      </c>
      <c r="E55" s="13" t="str">
        <f>IF(入力!C29="","",入力!C29)</f>
        <v>ツチヤ</v>
      </c>
      <c r="F55" s="13" t="str">
        <f>IF(入力!E29="","",入力!E29)</f>
        <v>ユキハ</v>
      </c>
      <c r="G55" s="13">
        <f>IF(入力!M29="","",入力!M29)</f>
        <v>519878930</v>
      </c>
      <c r="H55" s="13" t="str">
        <f>IF(入力!I29="","",入力!I29)</f>
        <v>実籾小学校</v>
      </c>
      <c r="I55" s="13">
        <f>IF(入力!G29="","",入力!G29)</f>
        <v>6</v>
      </c>
      <c r="J55" s="13">
        <f>IF(入力!P29="","",入力!P29)</f>
        <v>152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伊藤</v>
      </c>
      <c r="D56" s="13" t="str">
        <f>IF(入力!E32="","",入力!E32)</f>
        <v>壮志</v>
      </c>
      <c r="E56" s="13" t="str">
        <f>IF(入力!C31="","",入力!C31)</f>
        <v>イトウ</v>
      </c>
      <c r="F56" s="13" t="str">
        <f>IF(入力!E31="","",入力!E31)</f>
        <v>ソウシ</v>
      </c>
      <c r="G56" s="13">
        <f>IF(入力!M31="","",入力!M31)</f>
        <v>523068471</v>
      </c>
      <c r="H56" s="13" t="str">
        <f>IF(入力!I31="","",入力!I31)</f>
        <v>大久保小学校</v>
      </c>
      <c r="I56" s="13">
        <f>IF(入力!G31="","",入力!G31)</f>
        <v>6</v>
      </c>
      <c r="J56" s="13">
        <f>IF(入力!P31="","",入力!P31)</f>
        <v>164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宍倉</v>
      </c>
      <c r="D57" s="13" t="str">
        <f>IF(入力!E34="","",入力!E34)</f>
        <v>彬仁</v>
      </c>
      <c r="E57" s="13" t="str">
        <f>IF(入力!C33="","",入力!C33)</f>
        <v>シシクラ</v>
      </c>
      <c r="F57" s="13" t="str">
        <f>IF(入力!E33="","",入力!E33)</f>
        <v>アキト</v>
      </c>
      <c r="G57" s="13">
        <f>IF(入力!M33="","",入力!M33)</f>
        <v>519878954</v>
      </c>
      <c r="H57" s="13" t="str">
        <f>IF(入力!I33="","",入力!I33)</f>
        <v>実籾小学校</v>
      </c>
      <c r="I57" s="13">
        <f>IF(入力!G33="","",入力!G33)</f>
        <v>6</v>
      </c>
      <c r="J57" s="13">
        <f>IF(入力!P33="","",入力!P33)</f>
        <v>149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石塚</v>
      </c>
      <c r="D58" s="13" t="str">
        <f>IF(入力!E36="","",入力!E36)</f>
        <v>稜真</v>
      </c>
      <c r="E58" s="13" t="str">
        <f>IF(入力!C35="","",入力!C35)</f>
        <v>イシヅカ</v>
      </c>
      <c r="F58" s="13" t="str">
        <f>IF(入力!E35="","",入力!E35)</f>
        <v>リョウマ</v>
      </c>
      <c r="G58" s="13">
        <f>IF(入力!M35="","",入力!M35)</f>
        <v>523949725</v>
      </c>
      <c r="H58" s="13" t="str">
        <f>IF(入力!I35="","",入力!I35)</f>
        <v>実花小学校</v>
      </c>
      <c r="I58" s="13">
        <f>IF(入力!G35="","",入力!G35)</f>
        <v>4</v>
      </c>
      <c r="J58" s="13">
        <f>IF(入力!P35="","",入力!P35)</f>
        <v>146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小林</v>
      </c>
      <c r="D59" s="13" t="str">
        <f>IF(入力!E38="","",入力!E38)</f>
        <v>凌太</v>
      </c>
      <c r="E59" s="13" t="str">
        <f>IF(入力!C37="","",入力!C37)</f>
        <v>コバヤシ</v>
      </c>
      <c r="F59" s="13" t="str">
        <f>IF(入力!E37="","",入力!E37)</f>
        <v>リョウタ</v>
      </c>
      <c r="G59" s="13">
        <f>IF(入力!M37="","",入力!M37)</f>
        <v>523949732</v>
      </c>
      <c r="H59" s="13" t="str">
        <f>IF(入力!I37="","",入力!I37)</f>
        <v>谷津小学校</v>
      </c>
      <c r="I59" s="13">
        <f>IF(入力!G37="","",入力!G37)</f>
        <v>6</v>
      </c>
      <c r="J59" s="13">
        <f>IF(入力!P37="","",入力!P37)</f>
        <v>148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山本</v>
      </c>
      <c r="D60" s="13" t="str">
        <f>IF(入力!E40="","",入力!E40)</f>
        <v>彩恵</v>
      </c>
      <c r="E60" s="13" t="str">
        <f>IF(入力!C39="","",入力!C39)</f>
        <v>ヤマモト</v>
      </c>
      <c r="F60" s="13" t="str">
        <f>IF(入力!E39="","",入力!E39)</f>
        <v>サエ</v>
      </c>
      <c r="G60" s="13">
        <f>IF(入力!M39="","",入力!M39)</f>
        <v>521568003</v>
      </c>
      <c r="H60" s="13" t="str">
        <f>IF(入力!I39="","",入力!I39)</f>
        <v>大久保小学校</v>
      </c>
      <c r="I60" s="13">
        <f>IF(入力!G39="","",入力!G39)</f>
        <v>6</v>
      </c>
      <c r="J60" s="13">
        <f>IF(入力!P39="","",入力!P39)</f>
        <v>146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小林</v>
      </c>
      <c r="D61" s="13" t="str">
        <f>IF(入力!E42="","",入力!E42)</f>
        <v>希</v>
      </c>
      <c r="E61" s="13" t="str">
        <f>IF(入力!C41="","",入力!C41)</f>
        <v>コバヤシ</v>
      </c>
      <c r="F61" s="13" t="str">
        <f>IF(入力!E41="","",入力!E41)</f>
        <v>ノゾミ</v>
      </c>
      <c r="G61" s="13">
        <f>IF(入力!M41="","",入力!M41)</f>
        <v>518014537</v>
      </c>
      <c r="H61" s="13" t="str">
        <f>IF(入力!I41="","",入力!I41)</f>
        <v>実籾小学校</v>
      </c>
      <c r="I61" s="13">
        <f>IF(入力!G41="","",入力!G41)</f>
        <v>6</v>
      </c>
      <c r="J61" s="13">
        <f>IF(入力!P41="","",入力!P41)</f>
        <v>141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髙見澤</v>
      </c>
      <c r="D62" s="13" t="str">
        <f>IF(入力!E44="","",入力!E44)</f>
        <v>美寧</v>
      </c>
      <c r="E62" s="13" t="str">
        <f>IF(入力!C43="","",入力!C43)</f>
        <v>タカミザワ</v>
      </c>
      <c r="F62" s="13" t="str">
        <f>IF(入力!E43="","",入力!E43)</f>
        <v>ミシズ</v>
      </c>
      <c r="G62" s="13">
        <f>IF(入力!M43="","",入力!M43)</f>
        <v>520978889</v>
      </c>
      <c r="H62" s="13" t="str">
        <f>IF(入力!I43="","",入力!I43)</f>
        <v>実花小学校</v>
      </c>
      <c r="I62" s="13">
        <f>IF(入力!G43="","",入力!G43)</f>
        <v>4</v>
      </c>
      <c r="J62" s="13">
        <f>IF(入力!P43="","",入力!P43)</f>
        <v>140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安彦</v>
      </c>
      <c r="D63" s="13" t="str">
        <f>IF(入力!E46="","",入力!E46)</f>
        <v>紗那</v>
      </c>
      <c r="E63" s="13" t="str">
        <f>IF(入力!C45="","",入力!C45)</f>
        <v>アビコ</v>
      </c>
      <c r="F63" s="13" t="str">
        <f>IF(入力!E45="","",入力!E45)</f>
        <v>サナ</v>
      </c>
      <c r="G63" s="13">
        <f>IF(入力!M45="","",入力!M45)</f>
        <v>521568010</v>
      </c>
      <c r="H63" s="13" t="str">
        <f>IF(入力!I45="","",入力!I45)</f>
        <v>屋敷小学校</v>
      </c>
      <c r="I63" s="13">
        <f>IF(入力!G45="","",入力!G45)</f>
        <v>4</v>
      </c>
      <c r="J63" s="13">
        <f>IF(入力!P45="","",入力!P45)</f>
        <v>131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香織 土屋</cp:lastModifiedBy>
  <cp:lastPrinted>2023-09-24T02:02:04Z</cp:lastPrinted>
  <dcterms:created xsi:type="dcterms:W3CDTF">2014-04-05T09:56:00Z</dcterms:created>
  <dcterms:modified xsi:type="dcterms:W3CDTF">2023-09-24T02:02:45Z</dcterms:modified>
</cp:coreProperties>
</file>