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5" yWindow="-105" windowWidth="30930" windowHeight="1677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<sst xmlns="http://schemas.openxmlformats.org/spreadsheetml/2006/main" count="310" uniqueCount="238">
  <si>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</si>
  <si>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</si>
  <si>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</si>
  <si>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</si>
  <si>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</si>
  <si>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</si>
  <si>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</si>
  <si>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</si>
  <si>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</si>
  <si>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</si>
  <si>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</si>
  <si>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</si>
  <si>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</si>
  <si>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</si>
  <si>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</si>
  <si>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</si>
  <si>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</si>
  <si>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</si>
  <si>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</si>
  <si>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</si>
  <si>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</si>
  <si>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</si>
  <si>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</si>
  <si>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</si>
  <si>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</si>
  <si>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</si>
  <si>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</si>
  <si>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</si>
  <si>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</si>
  <si>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</si>
  <si>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</si>
  <si>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</si>
  <si>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</si>
  <si>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</si>
  <si>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</si>
  <si>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</si>
  <si>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</si>
  <si>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</si>
  <si>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</si>
  <si>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</si>
  <si>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</si>
  <si>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</si>
  <si>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</si>
  <si>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</si>
  <si>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</si>
  <si>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</si>
  <si>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</si>
  <si>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</si>
  <si>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</si>
  <si>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</si>
  <si>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</si>
  <si>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</si>
  <si>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</si>
  <si>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</si>
  <si>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</si>
  <si>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</si>
  <si>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</si>
  <si>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</si>
  <si>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</si>
  <si>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</si>
  <si>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</si>
  <si>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</si>
  <si>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</si>
  <si>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</si>
  <si>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</si>
  <si>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</si>
  <si>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</si>
  <si>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</si>
  <si>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</si>
  <si>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</si>
  <si>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</si>
  <si>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</si>
  <si>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</si>
  <si>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</si>
  <si>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</si>
  <si>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</si>
  <si>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</si>
  <si>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</si>
  <si>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</si>
  <si>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</si>
  <si>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</si>
  <si>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</si>
  <si>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</si>
  <si>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</si>
  <si>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</si>
  <si>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</si>
  <si>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</si>
  <si>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</si>
  <si>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</si>
  <si>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</si>
  <si>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</si>
  <si>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</si>
  <si>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</si>
  <si>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</si>
  <si>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</si>
  <si>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</si>
  <si>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</si>
  <si>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</si>
  <si>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</si>
  <si>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</si>
  <si>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</si>
  <si>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</si>
  <si>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</si>
  <si>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</si>
  <si>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</si>
  <si>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</si>
  <si>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</si>
  <si>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</si>
  <si>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</si>
  <si>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</si>
  <si>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</si>
  <si>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</si>
  <si>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</si>
  <si>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</si>
  <si>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</si>
  <si>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</si>
  <si>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</si>
  <si>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</si>
  <si>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</si>
  <si>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</si>
  <si>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</si>
  <si>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</si>
  <si>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</si>
  <si>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</si>
  <si>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</si>
  <si>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</si>
  <si>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</si>
  <si>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</si>
  <si>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</si>
  <si>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</si>
  <si>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</si>
  <si>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</si>
  <si>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</si>
  <si>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Pleasure kids</t>
    <phoneticPr fontId="2"/>
  </si>
  <si>
    <t>習志野市</t>
    <rPh sb="0" eb="4">
      <t>ナラシノシ</t>
    </rPh>
    <phoneticPr fontId="2"/>
  </si>
  <si>
    <t>タナカ</t>
  </si>
  <si>
    <t>コヅエ</t>
  </si>
  <si>
    <t>田中</t>
  </si>
  <si>
    <t>湖津絵</t>
  </si>
  <si>
    <t>12K12102</t>
  </si>
  <si>
    <t>千葉県習志野市大久保3-13-1-204</t>
  </si>
  <si>
    <t>275</t>
    <phoneticPr fontId="2"/>
  </si>
  <si>
    <t>0011</t>
    <phoneticPr fontId="2"/>
  </si>
  <si>
    <t>275</t>
    <phoneticPr fontId="2"/>
  </si>
  <si>
    <t>ハヤシ</t>
  </si>
  <si>
    <t>タケオ</t>
  </si>
  <si>
    <t>12K12087</t>
  </si>
  <si>
    <t>林</t>
  </si>
  <si>
    <t>健雄</t>
  </si>
  <si>
    <t>千葉県習志野市大久保3-13-7-301</t>
    <phoneticPr fontId="2"/>
  </si>
  <si>
    <t>タムラ</t>
  </si>
  <si>
    <t>マサユキ</t>
  </si>
  <si>
    <t>田村　</t>
  </si>
  <si>
    <t>昌之</t>
  </si>
  <si>
    <t>千葉県習志野市実籾5-31-15</t>
    <rPh sb="7" eb="9">
      <t>ミモミ</t>
    </rPh>
    <phoneticPr fontId="2"/>
  </si>
  <si>
    <t>275</t>
    <phoneticPr fontId="2"/>
  </si>
  <si>
    <t>0011</t>
    <phoneticPr fontId="2"/>
  </si>
  <si>
    <t>ウミノ</t>
  </si>
  <si>
    <t>マドカ</t>
  </si>
  <si>
    <t>船橋市立二宮小学校</t>
  </si>
  <si>
    <t>海野</t>
  </si>
  <si>
    <t>まどか</t>
  </si>
  <si>
    <t>ワタナベ</t>
  </si>
  <si>
    <t>ヒナタ</t>
  </si>
  <si>
    <t>習志野市立実籾小学校</t>
  </si>
  <si>
    <t>渡邉</t>
  </si>
  <si>
    <t>陽菜咲</t>
  </si>
  <si>
    <t>ハギワラ</t>
  </si>
  <si>
    <t>リオ</t>
  </si>
  <si>
    <t>習志野市立屋敷小学校</t>
  </si>
  <si>
    <t>萩原</t>
  </si>
  <si>
    <t>梨央</t>
  </si>
  <si>
    <t>セト</t>
  </si>
  <si>
    <t>ハルカ</t>
  </si>
  <si>
    <t>瀬戸</t>
  </si>
  <si>
    <t>遥河</t>
  </si>
  <si>
    <t>松本</t>
    <rPh sb="0" eb="2">
      <t>マツモト</t>
    </rPh>
    <phoneticPr fontId="2"/>
  </si>
  <si>
    <t>カノ</t>
  </si>
  <si>
    <t>田村</t>
  </si>
  <si>
    <t>香乃</t>
  </si>
  <si>
    <t>コヤナギ</t>
  </si>
  <si>
    <t>ミオ</t>
  </si>
  <si>
    <t>小柳</t>
  </si>
  <si>
    <t>実桜</t>
  </si>
  <si>
    <t>ゴシマ</t>
  </si>
  <si>
    <t>アヤハ</t>
  </si>
  <si>
    <t>五島</t>
  </si>
  <si>
    <t>彩葉</t>
  </si>
  <si>
    <t>イトウ</t>
  </si>
  <si>
    <t>アイリ</t>
  </si>
  <si>
    <t>習志野市立大久保小学校</t>
  </si>
  <si>
    <t>伊藤</t>
  </si>
  <si>
    <t>愛莉</t>
  </si>
  <si>
    <t>オサナイ</t>
    <phoneticPr fontId="2"/>
  </si>
  <si>
    <t>ヒデアキ</t>
    <phoneticPr fontId="2"/>
  </si>
  <si>
    <t>小山内</t>
    <rPh sb="0" eb="3">
      <t>オサナイ</t>
    </rPh>
    <phoneticPr fontId="2"/>
  </si>
  <si>
    <t>秀明</t>
    <rPh sb="0" eb="2">
      <t>ヒデアキ</t>
    </rPh>
    <phoneticPr fontId="2"/>
  </si>
  <si>
    <t>ハルキ</t>
    <phoneticPr fontId="2"/>
  </si>
  <si>
    <t>京成</t>
  </si>
  <si>
    <t>大久保</t>
  </si>
  <si>
    <t>090</t>
    <phoneticPr fontId="2"/>
  </si>
  <si>
    <t>090</t>
    <phoneticPr fontId="2"/>
  </si>
  <si>
    <t>090</t>
    <phoneticPr fontId="2"/>
  </si>
  <si>
    <t>9368</t>
  </si>
  <si>
    <t>7196</t>
  </si>
  <si>
    <t>2649</t>
    <phoneticPr fontId="2"/>
  </si>
  <si>
    <t>1507</t>
    <phoneticPr fontId="2"/>
  </si>
  <si>
    <t>プレジャーキッズ</t>
    <phoneticPr fontId="2"/>
  </si>
  <si>
    <t>マツモト</t>
    <phoneticPr fontId="2"/>
  </si>
  <si>
    <t>コマリ</t>
    <phoneticPr fontId="2"/>
  </si>
  <si>
    <t>こまり</t>
    <phoneticPr fontId="2"/>
  </si>
  <si>
    <t>サクヤ</t>
    <phoneticPr fontId="2"/>
  </si>
  <si>
    <t>➄</t>
    <phoneticPr fontId="2"/>
  </si>
  <si>
    <t>陽輝</t>
    <rPh sb="0" eb="2">
      <t>ハルキ</t>
    </rPh>
    <phoneticPr fontId="2"/>
  </si>
  <si>
    <t>桜弥</t>
    <rPh sb="0" eb="1">
      <t>サクラ</t>
    </rPh>
    <rPh sb="1" eb="2">
      <t>ヤ</t>
    </rPh>
    <phoneticPr fontId="2"/>
  </si>
  <si>
    <t>JVA000097635</t>
    <phoneticPr fontId="2"/>
  </si>
  <si>
    <t>0002</t>
    <phoneticPr fontId="2"/>
  </si>
  <si>
    <t>0011</t>
    <phoneticPr fontId="2"/>
  </si>
  <si>
    <t>9105</t>
    <phoneticPr fontId="2"/>
  </si>
  <si>
    <t>2519</t>
    <phoneticPr fontId="2"/>
  </si>
  <si>
    <t>1507</t>
    <phoneticPr fontId="2"/>
  </si>
  <si>
    <t>2649</t>
    <phoneticPr fontId="2"/>
  </si>
  <si>
    <t>JVA022618269</t>
    <phoneticPr fontId="2"/>
  </si>
  <si>
    <t>JVA017278744</t>
    <phoneticPr fontId="2"/>
  </si>
  <si>
    <t>JVA023380028</t>
    <phoneticPr fontId="2"/>
  </si>
  <si>
    <t>JVA022253361</t>
    <phoneticPr fontId="2"/>
  </si>
  <si>
    <t>JVA021314414</t>
    <phoneticPr fontId="2"/>
  </si>
  <si>
    <t>JVA023669055</t>
    <phoneticPr fontId="2"/>
  </si>
  <si>
    <t>JVA023544710</t>
    <phoneticPr fontId="2"/>
  </si>
  <si>
    <t>JVA023544727</t>
    <phoneticPr fontId="2"/>
  </si>
  <si>
    <t>JVA022253378</t>
    <phoneticPr fontId="2"/>
  </si>
  <si>
    <t>JVA021261145</t>
    <phoneticPr fontId="2"/>
  </si>
  <si>
    <t>JVA022901446</t>
    <phoneticPr fontId="2"/>
  </si>
  <si>
    <t>JVA023544796</t>
    <phoneticPr fontId="2"/>
  </si>
  <si>
    <t>JVA023669079</t>
    <phoneticPr fontId="2"/>
  </si>
  <si>
    <t>JVA023669062</t>
    <phoneticPr fontId="2"/>
  </si>
  <si>
    <t>T10513873</t>
    <phoneticPr fontId="2"/>
  </si>
  <si>
    <t>当チームは習志野市大久保・実籾周辺を拠点に活動しています。限られた練習時間の中でも基礎、基本を大切にしてバレーボールの楽しさを知る事、仲間を思いやる気持ち、最後まで諦めない姿勢を育んでいきます。
他者への感謝の気持ちを忘れずに頑張ります。</t>
    <rPh sb="0" eb="1">
      <t>トウ</t>
    </rPh>
    <rPh sb="5" eb="9">
      <t>ナラシノシ</t>
    </rPh>
    <rPh sb="9" eb="12">
      <t>オオクボ</t>
    </rPh>
    <rPh sb="13" eb="15">
      <t>ミモミ</t>
    </rPh>
    <rPh sb="15" eb="17">
      <t>シュウヘン</t>
    </rPh>
    <rPh sb="18" eb="20">
      <t>キョテン</t>
    </rPh>
    <rPh sb="21" eb="23">
      <t>カツドウ</t>
    </rPh>
    <rPh sb="29" eb="30">
      <t>カギ</t>
    </rPh>
    <rPh sb="33" eb="37">
      <t>レンシュウジカン</t>
    </rPh>
    <rPh sb="38" eb="39">
      <t>ナカ</t>
    </rPh>
    <rPh sb="41" eb="43">
      <t>キソ</t>
    </rPh>
    <rPh sb="44" eb="46">
      <t>キホン</t>
    </rPh>
    <rPh sb="47" eb="49">
      <t>タイセツ</t>
    </rPh>
    <rPh sb="59" eb="60">
      <t>タノ</t>
    </rPh>
    <rPh sb="63" eb="64">
      <t>シ</t>
    </rPh>
    <rPh sb="65" eb="66">
      <t>コト</t>
    </rPh>
    <rPh sb="67" eb="69">
      <t>ナカマ</t>
    </rPh>
    <rPh sb="70" eb="71">
      <t>オモ</t>
    </rPh>
    <rPh sb="74" eb="76">
      <t>キモ</t>
    </rPh>
    <rPh sb="78" eb="80">
      <t>サイゴ</t>
    </rPh>
    <rPh sb="82" eb="83">
      <t>アキラ</t>
    </rPh>
    <rPh sb="86" eb="88">
      <t>シセイ</t>
    </rPh>
    <rPh sb="89" eb="90">
      <t>ハグク</t>
    </rPh>
    <rPh sb="98" eb="100">
      <t>タシャ</t>
    </rPh>
    <rPh sb="102" eb="104">
      <t>カンシャ</t>
    </rPh>
    <rPh sb="105" eb="107">
      <t>キモ</t>
    </rPh>
    <rPh sb="109" eb="110">
      <t>ワス</t>
    </rPh>
    <rPh sb="113" eb="11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</si>
</sst>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5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69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2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58" xfId="0" applyNumberFormat="1" applyBorder="1" applyAlignment="1" applyProtection="1">
      <alignment horizontal="left" vertical="top" wrapText="1"/>
      <protection locked="0"/>
    </xf>
    <xf numFmtId="49" fontId="4" fillId="0" borderId="59" xfId="0" applyNumberFormat="1" applyFont="1" applyBorder="1" applyAlignment="1" applyProtection="1">
      <alignment horizontal="left" vertical="top" wrapText="1"/>
      <protection locked="0"/>
    </xf>
    <xf numFmtId="49" fontId="4" fillId="0" borderId="6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21" fillId="0" borderId="63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0" fillId="5" borderId="54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6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7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58" xfId="1" applyBorder="1" applyAlignment="1">
      <alignment horizontal="center" vertical="center" wrapText="1" shrinkToFit="1"/>
    </xf>
    <xf numFmtId="0" fontId="13" fillId="0" borderId="59" xfId="1" applyBorder="1" applyAlignment="1">
      <alignment horizontal="center" vertical="center" wrapText="1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7" xfId="1" applyBorder="1" applyAlignment="1">
      <alignment horizontal="left" vertical="top" shrinkToFit="1"/>
    </xf>
    <xf numFmtId="0" fontId="13" fillId="0" borderId="59" xfId="1" applyBorder="1" applyAlignment="1">
      <alignment horizontal="left" vertical="top" shrinkToFit="1"/>
    </xf>
    <xf numFmtId="0" fontId="13" fillId="0" borderId="60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view="pageBreakPreview" zoomScaleNormal="100" zoomScaleSheetLayoutView="100" workbookViewId="0">
      <selection activeCell="AO52" sqref="AO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198" t="s">
        <v>120</v>
      </c>
      <c r="B2" s="199"/>
      <c r="C2" s="200" t="s">
        <v>207</v>
      </c>
      <c r="D2" s="201"/>
      <c r="E2" s="201"/>
      <c r="F2" s="201"/>
      <c r="G2" s="201"/>
      <c r="H2" s="201"/>
      <c r="I2" s="202"/>
      <c r="J2" s="86" t="s">
        <v>118</v>
      </c>
      <c r="K2" s="87"/>
      <c r="L2" s="87"/>
      <c r="M2" s="87"/>
      <c r="N2" s="87"/>
      <c r="O2" s="88"/>
      <c r="P2" s="86" t="s">
        <v>96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97" t="s">
        <v>100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8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3" t="s">
        <v>121</v>
      </c>
      <c r="B3" s="204"/>
      <c r="C3" s="205" t="s">
        <v>133</v>
      </c>
      <c r="D3" s="206"/>
      <c r="E3" s="206"/>
      <c r="F3" s="206"/>
      <c r="G3" s="206"/>
      <c r="H3" s="206"/>
      <c r="I3" s="207"/>
      <c r="J3" s="83" t="s">
        <v>92</v>
      </c>
      <c r="K3" s="84"/>
      <c r="L3" s="84"/>
      <c r="M3" s="84"/>
      <c r="N3" s="84"/>
      <c r="O3" s="85"/>
      <c r="P3" s="195" t="s">
        <v>134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7" t="s">
        <v>117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8" t="s">
        <v>122</v>
      </c>
      <c r="B4" s="99"/>
      <c r="C4" s="90" t="s">
        <v>236</v>
      </c>
      <c r="D4" s="91"/>
      <c r="E4" s="91"/>
      <c r="F4" s="91"/>
      <c r="G4" s="91"/>
      <c r="H4" s="91"/>
      <c r="I4" s="92"/>
      <c r="J4" s="103" t="s">
        <v>116</v>
      </c>
      <c r="K4" s="104"/>
      <c r="L4" s="104"/>
      <c r="M4" s="104"/>
      <c r="N4" s="104"/>
      <c r="O4" s="105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0" t="s">
        <v>115</v>
      </c>
      <c r="B5" s="101"/>
      <c r="C5" s="93"/>
      <c r="D5" s="94"/>
      <c r="E5" s="94"/>
      <c r="F5" s="94"/>
      <c r="G5" s="94"/>
      <c r="H5" s="94"/>
      <c r="I5" s="95"/>
      <c r="J5" s="135">
        <v>32006</v>
      </c>
      <c r="K5" s="135"/>
      <c r="L5" s="135"/>
      <c r="M5" s="135"/>
      <c r="N5" s="135"/>
      <c r="O5" s="135"/>
      <c r="P5" s="184" t="s">
        <v>198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 t="s">
        <v>199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3" t="s">
        <v>106</v>
      </c>
      <c r="D6" s="214"/>
      <c r="E6" s="191" t="s">
        <v>107</v>
      </c>
      <c r="F6" s="192"/>
      <c r="G6" s="89" t="s">
        <v>81</v>
      </c>
      <c r="H6" s="89"/>
      <c r="I6" s="89"/>
      <c r="J6" s="89" t="s">
        <v>2</v>
      </c>
      <c r="K6" s="89"/>
      <c r="L6" s="89"/>
      <c r="M6" s="89" t="s">
        <v>3</v>
      </c>
      <c r="N6" s="89"/>
      <c r="O6" s="89"/>
      <c r="P6" s="183" t="s">
        <v>94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95</v>
      </c>
      <c r="AL6" s="194"/>
      <c r="AM6" s="194"/>
      <c r="AN6" s="194"/>
      <c r="AO6" s="194"/>
      <c r="AP6" s="194"/>
      <c r="AQ6" s="194"/>
      <c r="AR6" s="194"/>
      <c r="AS6" s="194"/>
      <c r="AT6" s="34" t="s">
        <v>123</v>
      </c>
    </row>
    <row r="7" spans="1:51" ht="13.5" customHeight="1">
      <c r="A7" s="55"/>
      <c r="B7" s="54"/>
      <c r="C7" s="56" t="s">
        <v>135</v>
      </c>
      <c r="D7" s="57"/>
      <c r="E7" s="57" t="s">
        <v>136</v>
      </c>
      <c r="F7" s="58"/>
      <c r="G7" s="59" t="s">
        <v>215</v>
      </c>
      <c r="H7" s="59"/>
      <c r="I7" s="59"/>
      <c r="J7" s="59" t="s">
        <v>139</v>
      </c>
      <c r="K7" s="59"/>
      <c r="L7" s="59"/>
      <c r="M7" s="59">
        <v>423406</v>
      </c>
      <c r="N7" s="59"/>
      <c r="O7" s="59"/>
      <c r="P7" s="66" t="s">
        <v>7</v>
      </c>
      <c r="Q7" s="67"/>
      <c r="R7" s="69" t="s">
        <v>141</v>
      </c>
      <c r="S7" s="69"/>
      <c r="T7" s="69"/>
      <c r="U7" s="69"/>
      <c r="V7" s="27" t="s">
        <v>8</v>
      </c>
      <c r="W7" s="70" t="s">
        <v>142</v>
      </c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35" t="s">
        <v>9</v>
      </c>
      <c r="AL7" s="136" t="s">
        <v>200</v>
      </c>
      <c r="AM7" s="136"/>
      <c r="AN7" s="136"/>
      <c r="AO7" s="136"/>
      <c r="AP7" s="136"/>
      <c r="AQ7" s="136"/>
      <c r="AR7" s="136"/>
      <c r="AS7" s="36" t="s">
        <v>10</v>
      </c>
      <c r="AT7" s="218">
        <v>55</v>
      </c>
    </row>
    <row r="8" spans="1:51" ht="18" customHeight="1">
      <c r="A8" s="55"/>
      <c r="B8" s="54"/>
      <c r="C8" s="72" t="s">
        <v>137</v>
      </c>
      <c r="D8" s="73"/>
      <c r="E8" s="73" t="s">
        <v>138</v>
      </c>
      <c r="F8" s="74"/>
      <c r="G8" s="59"/>
      <c r="H8" s="59"/>
      <c r="I8" s="59"/>
      <c r="J8" s="59"/>
      <c r="K8" s="59"/>
      <c r="L8" s="59"/>
      <c r="M8" s="59"/>
      <c r="N8" s="59"/>
      <c r="O8" s="59"/>
      <c r="P8" s="75" t="s">
        <v>140</v>
      </c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137" t="s">
        <v>203</v>
      </c>
      <c r="AL8" s="138"/>
      <c r="AM8" s="138"/>
      <c r="AN8" s="138"/>
      <c r="AO8" s="37" t="s">
        <v>11</v>
      </c>
      <c r="AP8" s="138" t="s">
        <v>204</v>
      </c>
      <c r="AQ8" s="138"/>
      <c r="AR8" s="138"/>
      <c r="AS8" s="139"/>
      <c r="AT8" s="218"/>
    </row>
    <row r="9" spans="1:51" ht="14.45" customHeight="1">
      <c r="A9" s="53" t="s">
        <v>131</v>
      </c>
      <c r="B9" s="54"/>
      <c r="C9" s="56" t="s">
        <v>150</v>
      </c>
      <c r="D9" s="57"/>
      <c r="E9" s="57" t="s">
        <v>151</v>
      </c>
      <c r="F9" s="58"/>
      <c r="G9" s="59" t="s">
        <v>222</v>
      </c>
      <c r="H9" s="59"/>
      <c r="I9" s="59"/>
      <c r="J9" s="59"/>
      <c r="K9" s="59"/>
      <c r="L9" s="59"/>
      <c r="M9" s="60"/>
      <c r="N9" s="61"/>
      <c r="O9" s="62"/>
      <c r="P9" s="66" t="s">
        <v>7</v>
      </c>
      <c r="Q9" s="67"/>
      <c r="R9" s="69" t="s">
        <v>143</v>
      </c>
      <c r="S9" s="69"/>
      <c r="T9" s="69"/>
      <c r="U9" s="69"/>
      <c r="V9" s="27" t="s">
        <v>8</v>
      </c>
      <c r="W9" s="70" t="s">
        <v>216</v>
      </c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1"/>
      <c r="AK9" s="35" t="s">
        <v>124</v>
      </c>
      <c r="AL9" s="136" t="s">
        <v>201</v>
      </c>
      <c r="AM9" s="136"/>
      <c r="AN9" s="136"/>
      <c r="AO9" s="136"/>
      <c r="AP9" s="136"/>
      <c r="AQ9" s="136"/>
      <c r="AR9" s="136"/>
      <c r="AS9" s="36" t="s">
        <v>125</v>
      </c>
      <c r="AT9" s="219">
        <v>46</v>
      </c>
    </row>
    <row r="10" spans="1:51" ht="18" customHeight="1">
      <c r="A10" s="55"/>
      <c r="B10" s="54"/>
      <c r="C10" s="72" t="s">
        <v>152</v>
      </c>
      <c r="D10" s="73"/>
      <c r="E10" s="73" t="s">
        <v>153</v>
      </c>
      <c r="F10" s="74"/>
      <c r="G10" s="59"/>
      <c r="H10" s="59"/>
      <c r="I10" s="59"/>
      <c r="J10" s="59"/>
      <c r="K10" s="59"/>
      <c r="L10" s="59"/>
      <c r="M10" s="63"/>
      <c r="N10" s="64"/>
      <c r="O10" s="65"/>
      <c r="P10" s="75" t="s">
        <v>154</v>
      </c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137" t="s">
        <v>218</v>
      </c>
      <c r="AL10" s="138"/>
      <c r="AM10" s="138"/>
      <c r="AN10" s="138"/>
      <c r="AO10" s="37" t="s">
        <v>126</v>
      </c>
      <c r="AP10" s="138" t="s">
        <v>219</v>
      </c>
      <c r="AQ10" s="138"/>
      <c r="AR10" s="138"/>
      <c r="AS10" s="139"/>
      <c r="AT10" s="219"/>
    </row>
    <row r="11" spans="1:51" ht="14.45" customHeight="1">
      <c r="A11" s="53" t="s">
        <v>132</v>
      </c>
      <c r="B11" s="54"/>
      <c r="C11" s="56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61"/>
      <c r="O11" s="62"/>
      <c r="P11" s="66" t="s">
        <v>7</v>
      </c>
      <c r="Q11" s="67"/>
      <c r="R11" s="68"/>
      <c r="S11" s="69"/>
      <c r="T11" s="69"/>
      <c r="U11" s="69"/>
      <c r="V11" s="27" t="s">
        <v>8</v>
      </c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1"/>
      <c r="AK11" s="35" t="s">
        <v>9</v>
      </c>
      <c r="AL11" s="190"/>
      <c r="AM11" s="136"/>
      <c r="AN11" s="136"/>
      <c r="AO11" s="136"/>
      <c r="AP11" s="136"/>
      <c r="AQ11" s="136"/>
      <c r="AR11" s="136"/>
      <c r="AS11" s="36" t="s">
        <v>10</v>
      </c>
      <c r="AT11" s="219"/>
    </row>
    <row r="12" spans="1:51" ht="18" customHeight="1">
      <c r="A12" s="55"/>
      <c r="B12" s="54"/>
      <c r="C12" s="72"/>
      <c r="D12" s="73"/>
      <c r="E12" s="73"/>
      <c r="F12" s="74"/>
      <c r="G12" s="59"/>
      <c r="H12" s="59"/>
      <c r="I12" s="59"/>
      <c r="J12" s="59"/>
      <c r="K12" s="59"/>
      <c r="L12" s="59"/>
      <c r="M12" s="63"/>
      <c r="N12" s="64"/>
      <c r="O12" s="65"/>
      <c r="P12" s="75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137"/>
      <c r="AL12" s="138"/>
      <c r="AM12" s="138"/>
      <c r="AN12" s="138"/>
      <c r="AO12" s="37" t="s">
        <v>8</v>
      </c>
      <c r="AP12" s="138"/>
      <c r="AQ12" s="138"/>
      <c r="AR12" s="138"/>
      <c r="AS12" s="139"/>
      <c r="AT12" s="219"/>
    </row>
    <row r="13" spans="1:51" ht="14.45" customHeight="1">
      <c r="A13" s="55" t="s">
        <v>82</v>
      </c>
      <c r="B13" s="54"/>
      <c r="C13" s="56" t="s">
        <v>144</v>
      </c>
      <c r="D13" s="57"/>
      <c r="E13" s="57" t="s">
        <v>145</v>
      </c>
      <c r="F13" s="58"/>
      <c r="G13" s="59" t="s">
        <v>223</v>
      </c>
      <c r="H13" s="59"/>
      <c r="I13" s="59"/>
      <c r="J13" s="59" t="s">
        <v>146</v>
      </c>
      <c r="K13" s="59"/>
      <c r="L13" s="59"/>
      <c r="M13" s="60">
        <v>456865</v>
      </c>
      <c r="N13" s="61"/>
      <c r="O13" s="62"/>
      <c r="P13" s="66" t="s">
        <v>7</v>
      </c>
      <c r="Q13" s="67"/>
      <c r="R13" s="68" t="s">
        <v>141</v>
      </c>
      <c r="S13" s="69"/>
      <c r="T13" s="69"/>
      <c r="U13" s="69"/>
      <c r="V13" s="27" t="s">
        <v>8</v>
      </c>
      <c r="W13" s="70" t="s">
        <v>217</v>
      </c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1"/>
      <c r="AK13" s="35" t="s">
        <v>124</v>
      </c>
      <c r="AL13" s="190" t="s">
        <v>200</v>
      </c>
      <c r="AM13" s="136"/>
      <c r="AN13" s="136"/>
      <c r="AO13" s="136"/>
      <c r="AP13" s="136"/>
      <c r="AQ13" s="136"/>
      <c r="AR13" s="136"/>
      <c r="AS13" s="36" t="s">
        <v>125</v>
      </c>
      <c r="AT13" s="219">
        <v>52</v>
      </c>
    </row>
    <row r="14" spans="1:51" ht="18" customHeight="1">
      <c r="A14" s="55"/>
      <c r="B14" s="54"/>
      <c r="C14" s="72" t="s">
        <v>147</v>
      </c>
      <c r="D14" s="73"/>
      <c r="E14" s="73" t="s">
        <v>148</v>
      </c>
      <c r="F14" s="74"/>
      <c r="G14" s="59"/>
      <c r="H14" s="59"/>
      <c r="I14" s="59"/>
      <c r="J14" s="59"/>
      <c r="K14" s="59"/>
      <c r="L14" s="59"/>
      <c r="M14" s="63"/>
      <c r="N14" s="64"/>
      <c r="O14" s="65"/>
      <c r="P14" s="75" t="s">
        <v>149</v>
      </c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137" t="s">
        <v>220</v>
      </c>
      <c r="AL14" s="138"/>
      <c r="AM14" s="138"/>
      <c r="AN14" s="138"/>
      <c r="AO14" s="37" t="s">
        <v>126</v>
      </c>
      <c r="AP14" s="138" t="s">
        <v>221</v>
      </c>
      <c r="AQ14" s="138"/>
      <c r="AR14" s="138"/>
      <c r="AS14" s="139"/>
      <c r="AT14" s="219"/>
    </row>
    <row r="15" spans="1:51" ht="15" customHeight="1">
      <c r="A15" s="55" t="s">
        <v>83</v>
      </c>
      <c r="B15" s="54"/>
      <c r="C15" s="155"/>
      <c r="D15" s="57"/>
      <c r="E15" s="102"/>
      <c r="F15" s="58"/>
      <c r="G15" s="126"/>
      <c r="H15" s="126"/>
      <c r="I15" s="126"/>
      <c r="J15" s="126"/>
      <c r="K15" s="126"/>
      <c r="L15" s="126"/>
      <c r="M15" s="126"/>
      <c r="N15" s="126"/>
      <c r="O15" s="126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0"/>
    </row>
    <row r="16" spans="1:51" ht="18" customHeight="1">
      <c r="A16" s="55"/>
      <c r="B16" s="54"/>
      <c r="C16" s="140"/>
      <c r="D16" s="73"/>
      <c r="E16" s="142"/>
      <c r="F16" s="74"/>
      <c r="G16" s="126"/>
      <c r="H16" s="126"/>
      <c r="I16" s="126"/>
      <c r="J16" s="126"/>
      <c r="K16" s="126"/>
      <c r="L16" s="126"/>
      <c r="M16" s="126"/>
      <c r="N16" s="126"/>
      <c r="O16" s="126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0"/>
    </row>
    <row r="17" spans="1:46" ht="15" customHeight="1">
      <c r="A17" s="134" t="s">
        <v>97</v>
      </c>
      <c r="B17" s="54"/>
      <c r="C17" s="56" t="s">
        <v>144</v>
      </c>
      <c r="D17" s="57"/>
      <c r="E17" s="57" t="s">
        <v>145</v>
      </c>
      <c r="F17" s="58"/>
      <c r="G17" s="126"/>
      <c r="H17" s="126"/>
      <c r="I17" s="126"/>
      <c r="J17" s="126"/>
      <c r="K17" s="126"/>
      <c r="L17" s="126"/>
      <c r="M17" s="126"/>
      <c r="N17" s="126"/>
      <c r="O17" s="126"/>
      <c r="P17" s="66" t="s">
        <v>7</v>
      </c>
      <c r="Q17" s="67"/>
      <c r="R17" s="69" t="s">
        <v>155</v>
      </c>
      <c r="S17" s="69"/>
      <c r="T17" s="69"/>
      <c r="U17" s="69"/>
      <c r="V17" s="27" t="s">
        <v>8</v>
      </c>
      <c r="W17" s="70" t="s">
        <v>156</v>
      </c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1"/>
      <c r="AK17" s="35" t="s">
        <v>124</v>
      </c>
      <c r="AL17" s="136" t="s">
        <v>202</v>
      </c>
      <c r="AM17" s="136"/>
      <c r="AN17" s="136"/>
      <c r="AO17" s="136"/>
      <c r="AP17" s="136"/>
      <c r="AQ17" s="136"/>
      <c r="AR17" s="136"/>
      <c r="AS17" s="36" t="s">
        <v>125</v>
      </c>
      <c r="AT17" s="219"/>
    </row>
    <row r="18" spans="1:46" ht="18" customHeight="1">
      <c r="A18" s="55"/>
      <c r="B18" s="54"/>
      <c r="C18" s="72" t="s">
        <v>147</v>
      </c>
      <c r="D18" s="73"/>
      <c r="E18" s="73" t="s">
        <v>148</v>
      </c>
      <c r="F18" s="74"/>
      <c r="G18" s="126"/>
      <c r="H18" s="126"/>
      <c r="I18" s="126"/>
      <c r="J18" s="126"/>
      <c r="K18" s="126"/>
      <c r="L18" s="126"/>
      <c r="M18" s="126"/>
      <c r="N18" s="126"/>
      <c r="O18" s="126"/>
      <c r="P18" s="75" t="s">
        <v>149</v>
      </c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137" t="s">
        <v>206</v>
      </c>
      <c r="AL18" s="138"/>
      <c r="AM18" s="138"/>
      <c r="AN18" s="138"/>
      <c r="AO18" s="37" t="s">
        <v>126</v>
      </c>
      <c r="AP18" s="138" t="s">
        <v>205</v>
      </c>
      <c r="AQ18" s="138"/>
      <c r="AR18" s="138"/>
      <c r="AS18" s="139"/>
      <c r="AT18" s="219"/>
    </row>
    <row r="19" spans="1:46">
      <c r="A19" s="55" t="s">
        <v>0</v>
      </c>
      <c r="B19" s="54"/>
      <c r="C19" s="146" t="str">
        <f>IF(P18="","",P18)</f>
        <v>千葉県習志野市大久保3-13-7-301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6" t="str">
        <f>IF(AL17="","",AL17&amp;"-"&amp;AK18&amp;"-"&amp;AP18)</f>
        <v>090-1507-2649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7"/>
      <c r="D23" s="78"/>
      <c r="E23" s="78"/>
      <c r="F23" s="78"/>
      <c r="G23" s="78"/>
      <c r="H23" s="78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6"/>
      <c r="B24" s="97"/>
      <c r="C24" s="79"/>
      <c r="D24" s="80"/>
      <c r="E24" s="80"/>
      <c r="F24" s="80"/>
      <c r="G24" s="80"/>
      <c r="H24" s="8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2" t="s">
        <v>129</v>
      </c>
      <c r="B25" s="131" t="s">
        <v>85</v>
      </c>
      <c r="C25" s="149" t="s">
        <v>104</v>
      </c>
      <c r="D25" s="150"/>
      <c r="E25" s="151" t="s">
        <v>105</v>
      </c>
      <c r="F25" s="152"/>
      <c r="G25" s="131" t="s">
        <v>86</v>
      </c>
      <c r="H25" s="131"/>
      <c r="I25" s="131" t="s">
        <v>87</v>
      </c>
      <c r="J25" s="131"/>
      <c r="K25" s="131"/>
      <c r="L25" s="131"/>
      <c r="M25" s="131" t="s">
        <v>88</v>
      </c>
      <c r="N25" s="131"/>
      <c r="O25" s="131"/>
      <c r="P25" s="197" t="s">
        <v>98</v>
      </c>
      <c r="Q25" s="131"/>
      <c r="R25" s="131"/>
      <c r="S25" s="131"/>
      <c r="T25" s="15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3"/>
      <c r="B26" s="54"/>
      <c r="C26" s="161" t="s">
        <v>102</v>
      </c>
      <c r="D26" s="162"/>
      <c r="E26" s="163" t="s">
        <v>103</v>
      </c>
      <c r="F26" s="16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2"/>
      <c r="U26" s="1"/>
      <c r="V26" s="1"/>
      <c r="W26" s="1"/>
      <c r="X26" s="1"/>
      <c r="Y26" s="143" t="s">
        <v>99</v>
      </c>
      <c r="Z26" s="144"/>
      <c r="AA26" s="144"/>
      <c r="AB26" s="144"/>
      <c r="AC26" s="144"/>
      <c r="AD26" s="144"/>
      <c r="AE26" s="144"/>
      <c r="AF26" s="144"/>
      <c r="AG26" s="1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22">
        <v>1</v>
      </c>
      <c r="C27" s="56" t="s">
        <v>172</v>
      </c>
      <c r="D27" s="57"/>
      <c r="E27" s="57" t="s">
        <v>173</v>
      </c>
      <c r="F27" s="58"/>
      <c r="G27" s="106">
        <v>6</v>
      </c>
      <c r="H27" s="108"/>
      <c r="I27" s="106" t="s">
        <v>169</v>
      </c>
      <c r="J27" s="107"/>
      <c r="K27" s="107"/>
      <c r="L27" s="108"/>
      <c r="M27" s="106" t="s">
        <v>224</v>
      </c>
      <c r="N27" s="107"/>
      <c r="O27" s="108"/>
      <c r="P27" s="106">
        <v>171</v>
      </c>
      <c r="Q27" s="107"/>
      <c r="R27" s="107"/>
      <c r="S27" s="107"/>
      <c r="T27" s="112"/>
      <c r="U27" s="1"/>
      <c r="V27" s="1"/>
      <c r="W27" s="1"/>
      <c r="X27" s="1"/>
      <c r="Y27" s="114">
        <v>9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72" t="s">
        <v>174</v>
      </c>
      <c r="D28" s="73"/>
      <c r="E28" s="73" t="s">
        <v>175</v>
      </c>
      <c r="F28" s="74"/>
      <c r="G28" s="109"/>
      <c r="H28" s="111"/>
      <c r="I28" s="109"/>
      <c r="J28" s="110"/>
      <c r="K28" s="110"/>
      <c r="L28" s="111"/>
      <c r="M28" s="109"/>
      <c r="N28" s="110"/>
      <c r="O28" s="111"/>
      <c r="P28" s="109"/>
      <c r="Q28" s="110"/>
      <c r="R28" s="110"/>
      <c r="S28" s="110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56" t="s">
        <v>162</v>
      </c>
      <c r="D29" s="57"/>
      <c r="E29" s="57" t="s">
        <v>163</v>
      </c>
      <c r="F29" s="58"/>
      <c r="G29" s="106">
        <v>6</v>
      </c>
      <c r="H29" s="108"/>
      <c r="I29" s="106" t="s">
        <v>164</v>
      </c>
      <c r="J29" s="107"/>
      <c r="K29" s="107"/>
      <c r="L29" s="108"/>
      <c r="M29" s="106" t="s">
        <v>228</v>
      </c>
      <c r="N29" s="107"/>
      <c r="O29" s="108"/>
      <c r="P29" s="106">
        <v>156</v>
      </c>
      <c r="Q29" s="107"/>
      <c r="R29" s="107"/>
      <c r="S29" s="107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72" t="s">
        <v>165</v>
      </c>
      <c r="D30" s="73"/>
      <c r="E30" s="73" t="s">
        <v>166</v>
      </c>
      <c r="F30" s="74"/>
      <c r="G30" s="109"/>
      <c r="H30" s="111"/>
      <c r="I30" s="109"/>
      <c r="J30" s="110"/>
      <c r="K30" s="110"/>
      <c r="L30" s="111"/>
      <c r="M30" s="109"/>
      <c r="N30" s="110"/>
      <c r="O30" s="111"/>
      <c r="P30" s="109"/>
      <c r="Q30" s="110"/>
      <c r="R30" s="110"/>
      <c r="S30" s="110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56" t="s">
        <v>180</v>
      </c>
      <c r="D31" s="57"/>
      <c r="E31" s="57" t="s">
        <v>181</v>
      </c>
      <c r="F31" s="58"/>
      <c r="G31" s="106">
        <v>5</v>
      </c>
      <c r="H31" s="108"/>
      <c r="I31" s="141" t="s">
        <v>164</v>
      </c>
      <c r="J31" s="107"/>
      <c r="K31" s="107"/>
      <c r="L31" s="108"/>
      <c r="M31" s="106" t="s">
        <v>229</v>
      </c>
      <c r="N31" s="107"/>
      <c r="O31" s="108"/>
      <c r="P31" s="106">
        <v>157</v>
      </c>
      <c r="Q31" s="107"/>
      <c r="R31" s="107"/>
      <c r="S31" s="107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72" t="s">
        <v>182</v>
      </c>
      <c r="D32" s="73"/>
      <c r="E32" s="73" t="s">
        <v>183</v>
      </c>
      <c r="F32" s="74"/>
      <c r="G32" s="109"/>
      <c r="H32" s="111"/>
      <c r="I32" s="109"/>
      <c r="J32" s="110"/>
      <c r="K32" s="110"/>
      <c r="L32" s="111"/>
      <c r="M32" s="109"/>
      <c r="N32" s="110"/>
      <c r="O32" s="111"/>
      <c r="P32" s="109"/>
      <c r="Q32" s="110"/>
      <c r="R32" s="110"/>
      <c r="S32" s="110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56" t="s">
        <v>167</v>
      </c>
      <c r="D33" s="57"/>
      <c r="E33" s="57" t="s">
        <v>168</v>
      </c>
      <c r="F33" s="58"/>
      <c r="G33" s="106">
        <v>6</v>
      </c>
      <c r="H33" s="108"/>
      <c r="I33" s="106" t="s">
        <v>169</v>
      </c>
      <c r="J33" s="107"/>
      <c r="K33" s="107"/>
      <c r="L33" s="108"/>
      <c r="M33" s="106" t="s">
        <v>226</v>
      </c>
      <c r="N33" s="107"/>
      <c r="O33" s="108"/>
      <c r="P33" s="106">
        <v>156</v>
      </c>
      <c r="Q33" s="107"/>
      <c r="R33" s="107"/>
      <c r="S33" s="107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72" t="s">
        <v>170</v>
      </c>
      <c r="D34" s="73"/>
      <c r="E34" s="73" t="s">
        <v>171</v>
      </c>
      <c r="F34" s="74"/>
      <c r="G34" s="109"/>
      <c r="H34" s="111"/>
      <c r="I34" s="109"/>
      <c r="J34" s="110"/>
      <c r="K34" s="110"/>
      <c r="L34" s="111"/>
      <c r="M34" s="109"/>
      <c r="N34" s="110"/>
      <c r="O34" s="111"/>
      <c r="P34" s="109"/>
      <c r="Q34" s="110"/>
      <c r="R34" s="110"/>
      <c r="S34" s="110"/>
      <c r="T34" s="113"/>
      <c r="U34" s="1"/>
      <c r="V34" s="1"/>
      <c r="W34" s="1"/>
      <c r="X34" s="1"/>
      <c r="Y34" s="143" t="s">
        <v>128</v>
      </c>
      <c r="Z34" s="144"/>
      <c r="AA34" s="144"/>
      <c r="AB34" s="144"/>
      <c r="AC34" s="144"/>
      <c r="AD34" s="144"/>
      <c r="AE34" s="144"/>
      <c r="AF34" s="144"/>
      <c r="AG34" s="1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30" t="s">
        <v>212</v>
      </c>
      <c r="C35" s="56" t="s">
        <v>157</v>
      </c>
      <c r="D35" s="57"/>
      <c r="E35" s="57" t="s">
        <v>158</v>
      </c>
      <c r="F35" s="58"/>
      <c r="G35" s="106">
        <v>6</v>
      </c>
      <c r="H35" s="108"/>
      <c r="I35" s="106" t="s">
        <v>159</v>
      </c>
      <c r="J35" s="107"/>
      <c r="K35" s="107"/>
      <c r="L35" s="108"/>
      <c r="M35" s="106" t="s">
        <v>225</v>
      </c>
      <c r="N35" s="107"/>
      <c r="O35" s="108"/>
      <c r="P35" s="106">
        <v>145</v>
      </c>
      <c r="Q35" s="107"/>
      <c r="R35" s="107"/>
      <c r="S35" s="107"/>
      <c r="T35" s="112"/>
      <c r="U35" s="1"/>
      <c r="V35" s="1"/>
      <c r="W35" s="1"/>
      <c r="X35" s="1"/>
      <c r="Y35" s="208">
        <v>5</v>
      </c>
      <c r="Z35" s="107"/>
      <c r="AA35" s="107"/>
      <c r="AB35" s="107"/>
      <c r="AC35" s="107"/>
      <c r="AD35" s="107"/>
      <c r="AE35" s="107"/>
      <c r="AF35" s="107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72" t="s">
        <v>160</v>
      </c>
      <c r="D36" s="73"/>
      <c r="E36" s="73" t="s">
        <v>161</v>
      </c>
      <c r="F36" s="74"/>
      <c r="G36" s="109"/>
      <c r="H36" s="111"/>
      <c r="I36" s="109"/>
      <c r="J36" s="110"/>
      <c r="K36" s="110"/>
      <c r="L36" s="111"/>
      <c r="M36" s="109"/>
      <c r="N36" s="110"/>
      <c r="O36" s="111"/>
      <c r="P36" s="109"/>
      <c r="Q36" s="110"/>
      <c r="R36" s="110"/>
      <c r="S36" s="110"/>
      <c r="T36" s="113"/>
      <c r="U36" s="1"/>
      <c r="V36" s="1"/>
      <c r="W36" s="1"/>
      <c r="X36" s="1"/>
      <c r="Y36" s="209"/>
      <c r="Z36" s="210"/>
      <c r="AA36" s="210"/>
      <c r="AB36" s="210"/>
      <c r="AC36" s="210"/>
      <c r="AD36" s="210"/>
      <c r="AE36" s="210"/>
      <c r="AF36" s="210"/>
      <c r="AG36" s="21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53" t="s">
        <v>208</v>
      </c>
      <c r="D37" s="57"/>
      <c r="E37" s="154" t="s">
        <v>209</v>
      </c>
      <c r="F37" s="58"/>
      <c r="G37" s="106">
        <v>6</v>
      </c>
      <c r="H37" s="108"/>
      <c r="I37" s="106" t="s">
        <v>190</v>
      </c>
      <c r="J37" s="107"/>
      <c r="K37" s="107"/>
      <c r="L37" s="108"/>
      <c r="M37" s="106" t="s">
        <v>227</v>
      </c>
      <c r="N37" s="107"/>
      <c r="O37" s="108"/>
      <c r="P37" s="106">
        <v>146</v>
      </c>
      <c r="Q37" s="107"/>
      <c r="R37" s="107"/>
      <c r="S37" s="107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47" t="s">
        <v>176</v>
      </c>
      <c r="D38" s="73"/>
      <c r="E38" s="148" t="s">
        <v>210</v>
      </c>
      <c r="F38" s="74"/>
      <c r="G38" s="109"/>
      <c r="H38" s="111"/>
      <c r="I38" s="109"/>
      <c r="J38" s="110"/>
      <c r="K38" s="110"/>
      <c r="L38" s="111"/>
      <c r="M38" s="109"/>
      <c r="N38" s="110"/>
      <c r="O38" s="111"/>
      <c r="P38" s="109"/>
      <c r="Q38" s="110"/>
      <c r="R38" s="110"/>
      <c r="S38" s="110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150</v>
      </c>
      <c r="D39" s="57"/>
      <c r="E39" s="57" t="s">
        <v>177</v>
      </c>
      <c r="F39" s="58"/>
      <c r="G39" s="106">
        <v>5</v>
      </c>
      <c r="H39" s="108"/>
      <c r="I39" s="106" t="s">
        <v>164</v>
      </c>
      <c r="J39" s="107"/>
      <c r="K39" s="107"/>
      <c r="L39" s="108"/>
      <c r="M39" s="106" t="s">
        <v>230</v>
      </c>
      <c r="N39" s="107"/>
      <c r="O39" s="108"/>
      <c r="P39" s="106">
        <v>144</v>
      </c>
      <c r="Q39" s="107"/>
      <c r="R39" s="107"/>
      <c r="S39" s="107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72" t="s">
        <v>178</v>
      </c>
      <c r="D40" s="73"/>
      <c r="E40" s="73" t="s">
        <v>179</v>
      </c>
      <c r="F40" s="74"/>
      <c r="G40" s="109"/>
      <c r="H40" s="111"/>
      <c r="I40" s="109"/>
      <c r="J40" s="110"/>
      <c r="K40" s="110"/>
      <c r="L40" s="111"/>
      <c r="M40" s="109"/>
      <c r="N40" s="110"/>
      <c r="O40" s="111"/>
      <c r="P40" s="109"/>
      <c r="Q40" s="110"/>
      <c r="R40" s="110"/>
      <c r="S40" s="110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11</v>
      </c>
      <c r="C41" s="56" t="s">
        <v>184</v>
      </c>
      <c r="D41" s="57"/>
      <c r="E41" s="57" t="s">
        <v>185</v>
      </c>
      <c r="F41" s="58"/>
      <c r="G41" s="106">
        <v>5</v>
      </c>
      <c r="H41" s="108"/>
      <c r="I41" s="106" t="s">
        <v>164</v>
      </c>
      <c r="J41" s="107"/>
      <c r="K41" s="107"/>
      <c r="L41" s="108"/>
      <c r="M41" s="106" t="s">
        <v>232</v>
      </c>
      <c r="N41" s="107"/>
      <c r="O41" s="108"/>
      <c r="P41" s="106">
        <v>132</v>
      </c>
      <c r="Q41" s="107"/>
      <c r="R41" s="107"/>
      <c r="S41" s="107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72" t="s">
        <v>186</v>
      </c>
      <c r="D42" s="73"/>
      <c r="E42" s="73" t="s">
        <v>187</v>
      </c>
      <c r="F42" s="74"/>
      <c r="G42" s="109"/>
      <c r="H42" s="111"/>
      <c r="I42" s="109"/>
      <c r="J42" s="110"/>
      <c r="K42" s="110"/>
      <c r="L42" s="111"/>
      <c r="M42" s="109"/>
      <c r="N42" s="110"/>
      <c r="O42" s="111"/>
      <c r="P42" s="109"/>
      <c r="Q42" s="110"/>
      <c r="R42" s="110"/>
      <c r="S42" s="110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12</v>
      </c>
      <c r="C43" s="56" t="s">
        <v>188</v>
      </c>
      <c r="D43" s="57"/>
      <c r="E43" s="57" t="s">
        <v>189</v>
      </c>
      <c r="F43" s="58"/>
      <c r="G43" s="106">
        <v>5</v>
      </c>
      <c r="H43" s="108"/>
      <c r="I43" s="106" t="s">
        <v>190</v>
      </c>
      <c r="J43" s="107"/>
      <c r="K43" s="107"/>
      <c r="L43" s="108"/>
      <c r="M43" s="106" t="s">
        <v>231</v>
      </c>
      <c r="N43" s="107"/>
      <c r="O43" s="108"/>
      <c r="P43" s="106">
        <v>129</v>
      </c>
      <c r="Q43" s="107"/>
      <c r="R43" s="107"/>
      <c r="S43" s="107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72" t="s">
        <v>191</v>
      </c>
      <c r="D44" s="73"/>
      <c r="E44" s="73" t="s">
        <v>192</v>
      </c>
      <c r="F44" s="74"/>
      <c r="G44" s="109"/>
      <c r="H44" s="111"/>
      <c r="I44" s="109"/>
      <c r="J44" s="110"/>
      <c r="K44" s="110"/>
      <c r="L44" s="111"/>
      <c r="M44" s="109"/>
      <c r="N44" s="110"/>
      <c r="O44" s="111"/>
      <c r="P44" s="109"/>
      <c r="Q44" s="110"/>
      <c r="R44" s="110"/>
      <c r="S44" s="110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13</v>
      </c>
      <c r="C45" s="124" t="s">
        <v>193</v>
      </c>
      <c r="D45" s="57"/>
      <c r="E45" s="125" t="s">
        <v>194</v>
      </c>
      <c r="F45" s="58"/>
      <c r="G45" s="127">
        <v>3</v>
      </c>
      <c r="H45" s="108"/>
      <c r="I45" s="106" t="s">
        <v>190</v>
      </c>
      <c r="J45" s="107"/>
      <c r="K45" s="107"/>
      <c r="L45" s="108"/>
      <c r="M45" s="106" t="s">
        <v>233</v>
      </c>
      <c r="N45" s="107"/>
      <c r="O45" s="108"/>
      <c r="P45" s="106">
        <v>132</v>
      </c>
      <c r="Q45" s="107"/>
      <c r="R45" s="107"/>
      <c r="S45" s="107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128" t="s">
        <v>195</v>
      </c>
      <c r="D46" s="73"/>
      <c r="E46" s="129" t="s">
        <v>196</v>
      </c>
      <c r="F46" s="74"/>
      <c r="G46" s="109"/>
      <c r="H46" s="111"/>
      <c r="I46" s="109"/>
      <c r="J46" s="110"/>
      <c r="K46" s="110"/>
      <c r="L46" s="111"/>
      <c r="M46" s="109"/>
      <c r="N46" s="110"/>
      <c r="O46" s="111"/>
      <c r="P46" s="109"/>
      <c r="Q46" s="110"/>
      <c r="R46" s="110"/>
      <c r="S46" s="110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14</v>
      </c>
      <c r="C47" s="153" t="s">
        <v>208</v>
      </c>
      <c r="D47" s="57"/>
      <c r="E47" s="154" t="s">
        <v>211</v>
      </c>
      <c r="F47" s="58"/>
      <c r="G47" s="106">
        <v>3</v>
      </c>
      <c r="H47" s="108"/>
      <c r="I47" s="106" t="s">
        <v>190</v>
      </c>
      <c r="J47" s="107"/>
      <c r="K47" s="107"/>
      <c r="L47" s="108"/>
      <c r="M47" s="106" t="s">
        <v>234</v>
      </c>
      <c r="N47" s="107"/>
      <c r="O47" s="108"/>
      <c r="P47" s="106">
        <v>125</v>
      </c>
      <c r="Q47" s="107"/>
      <c r="R47" s="107"/>
      <c r="S47" s="107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147" t="s">
        <v>176</v>
      </c>
      <c r="D48" s="73"/>
      <c r="E48" s="148" t="s">
        <v>214</v>
      </c>
      <c r="F48" s="74"/>
      <c r="G48" s="109"/>
      <c r="H48" s="111"/>
      <c r="I48" s="109"/>
      <c r="J48" s="110"/>
      <c r="K48" s="110"/>
      <c r="L48" s="111"/>
      <c r="M48" s="109"/>
      <c r="N48" s="110"/>
      <c r="O48" s="111"/>
      <c r="P48" s="109"/>
      <c r="Q48" s="110"/>
      <c r="R48" s="110"/>
      <c r="S48" s="110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15</v>
      </c>
      <c r="C49" s="56" t="s">
        <v>180</v>
      </c>
      <c r="D49" s="57"/>
      <c r="E49" s="154" t="s">
        <v>197</v>
      </c>
      <c r="F49" s="58"/>
      <c r="G49" s="106">
        <v>3</v>
      </c>
      <c r="H49" s="108"/>
      <c r="I49" s="141" t="s">
        <v>164</v>
      </c>
      <c r="J49" s="107"/>
      <c r="K49" s="107"/>
      <c r="L49" s="108"/>
      <c r="M49" s="106" t="s">
        <v>235</v>
      </c>
      <c r="N49" s="107"/>
      <c r="O49" s="108"/>
      <c r="P49" s="106">
        <v>129</v>
      </c>
      <c r="Q49" s="107"/>
      <c r="R49" s="107"/>
      <c r="S49" s="107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5"/>
      <c r="B50" s="166"/>
      <c r="C50" s="72" t="s">
        <v>182</v>
      </c>
      <c r="D50" s="73"/>
      <c r="E50" s="148" t="s">
        <v>213</v>
      </c>
      <c r="F50" s="74"/>
      <c r="G50" s="109"/>
      <c r="H50" s="111"/>
      <c r="I50" s="109"/>
      <c r="J50" s="110"/>
      <c r="K50" s="110"/>
      <c r="L50" s="111"/>
      <c r="M50" s="109"/>
      <c r="N50" s="110"/>
      <c r="O50" s="111"/>
      <c r="P50" s="187"/>
      <c r="Q50" s="188"/>
      <c r="R50" s="188"/>
      <c r="S50" s="188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7"/>
      <c r="F51" s="58"/>
      <c r="G51" s="106"/>
      <c r="H51" s="108"/>
      <c r="I51" s="106"/>
      <c r="J51" s="107"/>
      <c r="K51" s="107"/>
      <c r="L51" s="108"/>
      <c r="M51" s="106"/>
      <c r="N51" s="107"/>
      <c r="O51" s="108"/>
      <c r="P51" s="106"/>
      <c r="Q51" s="107"/>
      <c r="R51" s="107"/>
      <c r="S51" s="107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72"/>
      <c r="D52" s="73"/>
      <c r="E52" s="73"/>
      <c r="F52" s="74"/>
      <c r="G52" s="109"/>
      <c r="H52" s="111"/>
      <c r="I52" s="109"/>
      <c r="J52" s="110"/>
      <c r="K52" s="110"/>
      <c r="L52" s="111"/>
      <c r="M52" s="109"/>
      <c r="N52" s="110"/>
      <c r="O52" s="111"/>
      <c r="P52" s="109"/>
      <c r="Q52" s="110"/>
      <c r="R52" s="110"/>
      <c r="S52" s="110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153"/>
      <c r="D53" s="57"/>
      <c r="E53" s="154"/>
      <c r="F53" s="58"/>
      <c r="G53" s="106"/>
      <c r="H53" s="108"/>
      <c r="I53" s="106"/>
      <c r="J53" s="107"/>
      <c r="K53" s="107"/>
      <c r="L53" s="108"/>
      <c r="M53" s="106"/>
      <c r="N53" s="107"/>
      <c r="O53" s="108"/>
      <c r="P53" s="106"/>
      <c r="Q53" s="107"/>
      <c r="R53" s="107"/>
      <c r="S53" s="107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6"/>
      <c r="B54" s="217"/>
      <c r="C54" s="147"/>
      <c r="D54" s="73"/>
      <c r="E54" s="148"/>
      <c r="F54" s="74"/>
      <c r="G54" s="109"/>
      <c r="H54" s="111"/>
      <c r="I54" s="109"/>
      <c r="J54" s="110"/>
      <c r="K54" s="110"/>
      <c r="L54" s="111"/>
      <c r="M54" s="215"/>
      <c r="N54" s="210"/>
      <c r="O54" s="216"/>
      <c r="P54" s="215"/>
      <c r="Q54" s="210"/>
      <c r="R54" s="210"/>
      <c r="S54" s="210"/>
      <c r="T54" s="21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6" t="s">
        <v>101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57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8" t="s">
        <v>237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60"/>
      <c r="U57" s="2"/>
      <c r="V57" s="221">
        <f>LEN(A57)</f>
        <v>119</v>
      </c>
      <c r="W57" s="222"/>
      <c r="X57" s="222"/>
      <c r="Y57" s="222"/>
      <c r="Z57" s="222"/>
      <c r="AA57" s="222"/>
      <c r="AB57" s="222"/>
      <c r="AC57" s="222"/>
      <c r="AD57" s="222"/>
      <c r="AE57" s="222"/>
      <c r="AF57" s="22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3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9:O22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数字だけを入力してください。" sqref="Y27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男女混合</v>
      </c>
      <c r="I5" s="9">
        <f>入力!Y27</f>
        <v>9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32006</v>
      </c>
      <c r="B7" s="13" t="str">
        <f>IF(入力!C3="","",入力!C3)</f>
        <v>Pleasure kids</v>
      </c>
      <c r="C7" s="13" t="str">
        <f>IF(入力!C2="","",入力!C2)</f>
        <v>プレジャーキッズ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大久保</v>
      </c>
      <c r="T7" s="13"/>
      <c r="U7" s="13" t="str">
        <f>IF(入力!C4="","",入力!C4)</f>
        <v>T10513873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湖津絵</v>
      </c>
      <c r="E16" s="13" t="str">
        <f>IF(入力!C7="","",入力!C7)</f>
        <v>タナカ</v>
      </c>
      <c r="F16" s="13" t="str">
        <f>IF(入力!E7="","",入力!E7)</f>
        <v>コヅエ</v>
      </c>
      <c r="G16" s="13" t="str">
        <f>IF(入力!G7="","",入力!G7)</f>
        <v>JVA000097635</v>
      </c>
      <c r="H16" s="13" t="str">
        <f>IF(入力!J7="","",入力!J7)</f>
        <v>12K12102</v>
      </c>
      <c r="I16" s="13">
        <f>IF(入力!M7="","",入力!M7)</f>
        <v>423406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0011</v>
      </c>
      <c r="T16" s="13" t="str">
        <f>IF(入力!P8="","",入力!P8)</f>
        <v>千葉県習志野市大久保3-13-1-204</v>
      </c>
      <c r="U16" s="13" t="str">
        <f>IF(入力!AL7="","",入力!AL7)</f>
        <v>090</v>
      </c>
      <c r="V16" s="13" t="str">
        <f>IF(入力!AK8="","",入力!AK8)</f>
        <v>9368</v>
      </c>
      <c r="W16" s="13" t="str">
        <f>IF(入力!AP8="","",入力!AP8)</f>
        <v>7196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田村　</v>
      </c>
      <c r="D17" s="13" t="str">
        <f>IF(入力!E10="","",入力!E10)</f>
        <v>昌之</v>
      </c>
      <c r="E17" s="13" t="str">
        <f>IF(入力!C9="","",入力!C9)</f>
        <v>タムラ</v>
      </c>
      <c r="F17" s="13" t="str">
        <f>IF(入力!E9="","",入力!E9)</f>
        <v>マサユキ</v>
      </c>
      <c r="G17" s="13" t="str">
        <f>IF(入力!G9="","",入力!G9)</f>
        <v>JVA022618269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0002</v>
      </c>
      <c r="T17" s="13" t="str">
        <f>IF(入力!P10="","",入力!P10)</f>
        <v>千葉県習志野市実籾5-31-15</v>
      </c>
      <c r="U17" s="13" t="str">
        <f>IF(入力!AL9="","",入力!AL9)</f>
        <v>090</v>
      </c>
      <c r="V17" s="13" t="str">
        <f>IF(入力!AK10="","",入力!AK10)</f>
        <v>9105</v>
      </c>
      <c r="W17" s="13" t="str">
        <f>IF(入力!AP10="","",入力!AP10)</f>
        <v>2519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林</v>
      </c>
      <c r="D20" s="13" t="str">
        <f>IF(入力!E14="","",入力!E14)</f>
        <v>健雄</v>
      </c>
      <c r="E20" s="13" t="str">
        <f>IF(入力!C13="","",入力!C13)</f>
        <v>ハヤシ</v>
      </c>
      <c r="F20" s="13" t="str">
        <f>IF(入力!E13="","",入力!E13)</f>
        <v>タケオ</v>
      </c>
      <c r="G20" s="13" t="str">
        <f>IF(入力!G13="","",入力!G13)</f>
        <v>JVA017278744</v>
      </c>
      <c r="H20" s="13" t="str">
        <f>IF(入力!J13="","",入力!J13)</f>
        <v>12K12087</v>
      </c>
      <c r="I20" s="13">
        <f>IF(入力!M13="","",入力!M13)</f>
        <v>456865</v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275</v>
      </c>
      <c r="S20" s="13" t="str">
        <f>IF(入力!W13="","",入力!W13)</f>
        <v>0011</v>
      </c>
      <c r="T20" s="13" t="str">
        <f>IF(入力!P14="","",入力!P14)</f>
        <v>千葉県習志野市大久保3-13-7-301</v>
      </c>
      <c r="U20" s="13" t="str">
        <f>IF(入力!AL13="","",入力!AL13)</f>
        <v>090</v>
      </c>
      <c r="V20" s="13" t="str">
        <f>IF(入力!AK14="","",入力!AK14)</f>
        <v>1507</v>
      </c>
      <c r="W20" s="13" t="str">
        <f>IF(入力!AP14="","",入力!AP14)</f>
        <v>2649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林</v>
      </c>
      <c r="D22" s="13" t="str">
        <f>IF(入力!E18="","",入力!E18)</f>
        <v>健雄</v>
      </c>
      <c r="E22" s="13" t="str">
        <f>IF(入力!C17="","",入力!C17)</f>
        <v>ハヤシ</v>
      </c>
      <c r="F22" s="13" t="str">
        <f>IF(入力!E17="","",入力!E17)</f>
        <v>タケオ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275</v>
      </c>
      <c r="S22" s="13" t="str">
        <f>IF(入力!W17="","",入力!W17)</f>
        <v>0011</v>
      </c>
      <c r="T22" s="13" t="str">
        <f>IF(入力!P18="","",入力!P18)</f>
        <v>千葉県習志野市大久保3-13-7-301</v>
      </c>
      <c r="U22" s="13" t="str">
        <f>IF(入力!AL17="","",入力!AL17)</f>
        <v>090</v>
      </c>
      <c r="V22" s="13" t="str">
        <f>IF(入力!AK18="","",入力!AK18)</f>
        <v>1507</v>
      </c>
      <c r="W22" s="13" t="str">
        <f>IF(入力!AP18="","",入力!AP18)</f>
        <v>2649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海野</v>
      </c>
      <c r="D24" s="51" t="str">
        <f>VLOOKUP($B$51,$A$53:$F$352,4)</f>
        <v>まどか</v>
      </c>
      <c r="E24" s="51" t="str">
        <f>VLOOKUP($B$51,$A$53:$F$352,5)</f>
        <v>ウミノ</v>
      </c>
      <c r="F24" s="51" t="str">
        <f>VLOOKUP($B$51,$A$53:$F$352,6)</f>
        <v>マドカ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5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瀬戸</v>
      </c>
      <c r="D53" s="13" t="str">
        <f>IF(入力!E28="","",入力!E28)</f>
        <v>遥河</v>
      </c>
      <c r="E53" s="13" t="str">
        <f>IF(入力!C27="","",入力!C27)</f>
        <v>セト</v>
      </c>
      <c r="F53" s="13" t="str">
        <f>IF(入力!E27="","",入力!E27)</f>
        <v>ハルカ</v>
      </c>
      <c r="G53" s="13" t="str">
        <f>IF(入力!M27="","",入力!M27)</f>
        <v>JVA023380028</v>
      </c>
      <c r="H53" s="13" t="str">
        <f>IF(入力!I27="","",入力!I27)</f>
        <v>習志野市立屋敷小学校</v>
      </c>
      <c r="I53" s="13">
        <f>IF(入力!G27="","",入力!G27)</f>
        <v>6</v>
      </c>
      <c r="J53" s="13">
        <f>IF(入力!P27="","",入力!P27)</f>
        <v>171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渡邉</v>
      </c>
      <c r="D54" s="13" t="str">
        <f>IF(入力!E30="","",入力!E30)</f>
        <v>陽菜咲</v>
      </c>
      <c r="E54" s="13" t="str">
        <f>IF(入力!C29="","",入力!C29)</f>
        <v>ワタナベ</v>
      </c>
      <c r="F54" s="13" t="str">
        <f>IF(入力!E29="","",入力!E29)</f>
        <v>ヒナタ</v>
      </c>
      <c r="G54" s="13" t="str">
        <f>IF(入力!M29="","",入力!M29)</f>
        <v>JVA023544710</v>
      </c>
      <c r="H54" s="13" t="str">
        <f>IF(入力!I29="","",入力!I29)</f>
        <v>習志野市立実籾小学校</v>
      </c>
      <c r="I54" s="13">
        <f>IF(入力!G29="","",入力!G29)</f>
        <v>6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小柳</v>
      </c>
      <c r="D55" s="13" t="str">
        <f>IF(入力!E32="","",入力!E32)</f>
        <v>実桜</v>
      </c>
      <c r="E55" s="13" t="str">
        <f>IF(入力!C31="","",入力!C31)</f>
        <v>コヤナギ</v>
      </c>
      <c r="F55" s="13" t="str">
        <f>IF(入力!E31="","",入力!E31)</f>
        <v>ミオ</v>
      </c>
      <c r="G55" s="13" t="str">
        <f>IF(入力!M31="","",入力!M31)</f>
        <v>JVA023544727</v>
      </c>
      <c r="H55" s="13" t="str">
        <f>IF(入力!I31="","",入力!I31)</f>
        <v>習志野市立実籾小学校</v>
      </c>
      <c r="I55" s="13">
        <f>IF(入力!G31="","",入力!G31)</f>
        <v>5</v>
      </c>
      <c r="J55" s="13">
        <f>IF(入力!P31="","",入力!P31)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萩原</v>
      </c>
      <c r="D56" s="13" t="str">
        <f>IF(入力!E34="","",入力!E34)</f>
        <v>梨央</v>
      </c>
      <c r="E56" s="13" t="str">
        <f>IF(入力!C33="","",入力!C33)</f>
        <v>ハギワラ</v>
      </c>
      <c r="F56" s="13" t="str">
        <f>IF(入力!E33="","",入力!E33)</f>
        <v>リオ</v>
      </c>
      <c r="G56" s="13" t="str">
        <f>IF(入力!M33="","",入力!M33)</f>
        <v>JVA021314414</v>
      </c>
      <c r="H56" s="13" t="str">
        <f>IF(入力!I33="","",入力!I33)</f>
        <v>習志野市立屋敷小学校</v>
      </c>
      <c r="I56" s="13">
        <f>IF(入力!G33="","",入力!G33)</f>
        <v>6</v>
      </c>
      <c r="J56" s="13">
        <f>IF(入力!P33="","",入力!P33)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 t="str">
        <f>IF(入力!B35="","",入力!B35)</f>
        <v>➄</v>
      </c>
      <c r="C57" s="13" t="str">
        <f>IF(入力!C36="","",入力!C36)</f>
        <v>海野</v>
      </c>
      <c r="D57" s="13" t="str">
        <f>IF(入力!E36="","",入力!E36)</f>
        <v>まどか</v>
      </c>
      <c r="E57" s="13" t="str">
        <f>IF(入力!C35="","",入力!C35)</f>
        <v>ウミノ</v>
      </c>
      <c r="F57" s="13" t="str">
        <f>IF(入力!E35="","",入力!E35)</f>
        <v>マドカ</v>
      </c>
      <c r="G57" s="13" t="str">
        <f>IF(入力!M35="","",入力!M35)</f>
        <v>JVA022253361</v>
      </c>
      <c r="H57" s="13" t="str">
        <f>IF(入力!I35="","",入力!I35)</f>
        <v>船橋市立二宮小学校</v>
      </c>
      <c r="I57" s="13">
        <f>IF(入力!G35="","",入力!G35)</f>
        <v>6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松本</v>
      </c>
      <c r="D58" s="13" t="str">
        <f>IF(入力!E38="","",入力!E38)</f>
        <v>こまり</v>
      </c>
      <c r="E58" s="13" t="str">
        <f>IF(入力!C37="","",入力!C37)</f>
        <v>マツモト</v>
      </c>
      <c r="F58" s="13" t="str">
        <f>IF(入力!E37="","",入力!E37)</f>
        <v>コマリ</v>
      </c>
      <c r="G58" s="13" t="str">
        <f>IF(入力!M37="","",入力!M37)</f>
        <v>JVA023669055</v>
      </c>
      <c r="H58" s="13" t="str">
        <f>IF(入力!I37="","",入力!I37)</f>
        <v>習志野市立大久保小学校</v>
      </c>
      <c r="I58" s="13">
        <f>IF(入力!G37="","",入力!G37)</f>
        <v>6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田村</v>
      </c>
      <c r="D59" s="13" t="str">
        <f>IF(入力!E40="","",入力!E40)</f>
        <v>香乃</v>
      </c>
      <c r="E59" s="13" t="str">
        <f>IF(入力!C39="","",入力!C39)</f>
        <v>タムラ</v>
      </c>
      <c r="F59" s="13" t="str">
        <f>IF(入力!E39="","",入力!E39)</f>
        <v>カノ</v>
      </c>
      <c r="G59" s="13" t="str">
        <f>IF(入力!M39="","",入力!M39)</f>
        <v>JVA022253378</v>
      </c>
      <c r="H59" s="13" t="str">
        <f>IF(入力!I39="","",入力!I39)</f>
        <v>習志野市立実籾小学校</v>
      </c>
      <c r="I59" s="13">
        <f>IF(入力!G39="","",入力!G39)</f>
        <v>5</v>
      </c>
      <c r="J59" s="13">
        <f>IF(入力!P39="","",入力!P39)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11</v>
      </c>
      <c r="C60" s="13" t="str">
        <f>IF(入力!C42="","",入力!C42)</f>
        <v>五島</v>
      </c>
      <c r="D60" s="13" t="str">
        <f>IF(入力!E42="","",入力!E42)</f>
        <v>彩葉</v>
      </c>
      <c r="E60" s="13" t="str">
        <f>IF(入力!C41="","",入力!C41)</f>
        <v>ゴシマ</v>
      </c>
      <c r="F60" s="13" t="str">
        <f>IF(入力!E41="","",入力!E41)</f>
        <v>アヤハ</v>
      </c>
      <c r="G60" s="13" t="str">
        <f>IF(入力!M41="","",入力!M41)</f>
        <v>JVA022901446</v>
      </c>
      <c r="H60" s="13" t="str">
        <f>IF(入力!I41="","",入力!I41)</f>
        <v>習志野市立実籾小学校</v>
      </c>
      <c r="I60" s="13">
        <f>IF(入力!G41="","",入力!G41)</f>
        <v>5</v>
      </c>
      <c r="J60" s="13">
        <f>IF(入力!P41="","",入力!P41)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12</v>
      </c>
      <c r="C61" s="13" t="str">
        <f>IF(入力!C44="","",入力!C44)</f>
        <v>伊藤</v>
      </c>
      <c r="D61" s="13" t="str">
        <f>IF(入力!E44="","",入力!E44)</f>
        <v>愛莉</v>
      </c>
      <c r="E61" s="13" t="str">
        <f>IF(入力!C43="","",入力!C43)</f>
        <v>イトウ</v>
      </c>
      <c r="F61" s="13" t="str">
        <f>IF(入力!E43="","",入力!E43)</f>
        <v>アイリ</v>
      </c>
      <c r="G61" s="13" t="str">
        <f>IF(入力!M43="","",入力!M43)</f>
        <v>JVA021261145</v>
      </c>
      <c r="H61" s="13" t="str">
        <f>IF(入力!I43="","",入力!I43)</f>
        <v>習志野市立大久保小学校</v>
      </c>
      <c r="I61" s="13">
        <f>IF(入力!G43="","",入力!G43)</f>
        <v>5</v>
      </c>
      <c r="J61" s="13">
        <f>IF(入力!P43="","",入力!P43)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13</v>
      </c>
      <c r="C62" s="13" t="str">
        <f>IF(入力!C46="","",入力!C46)</f>
        <v>小山内</v>
      </c>
      <c r="D62" s="13" t="str">
        <f>IF(入力!E46="","",入力!E46)</f>
        <v>秀明</v>
      </c>
      <c r="E62" s="13" t="str">
        <f>IF(入力!C45="","",入力!C45)</f>
        <v>オサナイ</v>
      </c>
      <c r="F62" s="13" t="str">
        <f>IF(入力!E45="","",入力!E45)</f>
        <v>ヒデアキ</v>
      </c>
      <c r="G62" s="13" t="str">
        <f>IF(入力!M45="","",入力!M45)</f>
        <v>JVA023544796</v>
      </c>
      <c r="H62" s="13" t="str">
        <f>IF(入力!I45="","",入力!I45)</f>
        <v>習志野市立大久保小学校</v>
      </c>
      <c r="I62" s="13">
        <f>IF(入力!G45="","",入力!G45)</f>
        <v>3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14</v>
      </c>
      <c r="C63" s="13" t="str">
        <f>IF(入力!C48="","",入力!C48)</f>
        <v>松本</v>
      </c>
      <c r="D63" s="13" t="str">
        <f>IF(入力!E48="","",入力!E48)</f>
        <v>桜弥</v>
      </c>
      <c r="E63" s="13" t="str">
        <f>IF(入力!C47="","",入力!C47)</f>
        <v>マツモト</v>
      </c>
      <c r="F63" s="13" t="str">
        <f>IF(入力!E47="","",入力!E47)</f>
        <v>サクヤ</v>
      </c>
      <c r="G63" s="13" t="str">
        <f>IF(入力!M47="","",入力!M47)</f>
        <v>JVA023669079</v>
      </c>
      <c r="H63" s="13" t="str">
        <f>IF(入力!I47="","",入力!I47)</f>
        <v>習志野市立大久保小学校</v>
      </c>
      <c r="I63" s="13">
        <f>IF(入力!G47="","",入力!G47)</f>
        <v>3</v>
      </c>
      <c r="J63" s="13">
        <f>IF(入力!P47="","",入力!P47)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15</v>
      </c>
      <c r="C64" s="13" t="str">
        <f>IF(入力!C50="","",入力!C50)</f>
        <v>小柳</v>
      </c>
      <c r="D64" s="13" t="str">
        <f>IF(入力!E50="","",入力!E50)</f>
        <v>陽輝</v>
      </c>
      <c r="E64" s="13" t="str">
        <f>IF(入力!C49="","",入力!C49)</f>
        <v>コヤナギ</v>
      </c>
      <c r="F64" s="13" t="str">
        <f>IF(入力!E49="","",入力!E49)</f>
        <v>ハルキ</v>
      </c>
      <c r="G64" s="13" t="str">
        <f>IF(入力!M49="","",入力!M49)</f>
        <v>JVA023669062</v>
      </c>
      <c r="H64" s="13" t="str">
        <f>IF(入力!I49="","",入力!I49)</f>
        <v>習志野市立実籾小学校</v>
      </c>
      <c r="I64" s="13">
        <f>IF(入力!G49="","",入力!G49)</f>
        <v>3</v>
      </c>
      <c r="J64" s="13">
        <f>IF(入力!P49="","",入力!P49)</f>
        <v>129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2026-04-17T22:55:31Z</cp:lastPrinted>
  <dcterms:created xsi:type="dcterms:W3CDTF">2014-04-05T09:56:00Z</dcterms:created>
  <dcterms:modified xsi:type="dcterms:W3CDTF">2026-04-19T07:18:20Z</dcterms:modified>
</cp:coreProperties>
</file>