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ボール\実花\R5\大会登録\ジュニア\新人\県大会\"/>
    </mc:Choice>
  </mc:AlternateContent>
  <xr:revisionPtr revIDLastSave="0" documentId="13_ncr:1_{51CE8FFF-5850-4301-904F-DEF64BE4E05B}" xr6:coauthVersionLast="47" xr6:coauthVersionMax="47" xr10:uidLastSave="{00000000-0000-0000-0000-000000000000}"/>
  <workbookProtection lockStructure="1"/>
  <bookViews>
    <workbookView xWindow="1410" yWindow="2010" windowWidth="16050" windowHeight="126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<sst xmlns="http://schemas.openxmlformats.org/spreadsheetml/2006/main" count="288" uniqueCount="219">
  <si>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</si>
  <si>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</si>
  <si>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</si>
  <si>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</si>
  <si>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</si>
  <si>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</si>
  <si>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</si>
  <si>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</si>
  <si>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</si>
  <si>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</si>
  <si>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</si>
  <si>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</si>
  <si>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</si>
  <si>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</si>
  <si>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</si>
  <si>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</si>
  <si>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</si>
  <si>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</si>
  <si>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</si>
  <si>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</si>
  <si>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</si>
  <si>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</si>
  <si>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</si>
  <si>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</si>
  <si>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</si>
  <si>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</si>
  <si>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</si>
  <si>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</si>
  <si>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</si>
  <si>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</si>
  <si>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</si>
  <si>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</si>
  <si>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</si>
  <si>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</si>
  <si>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</si>
  <si>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</si>
  <si>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</si>
  <si>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</si>
  <si>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</si>
  <si>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</si>
  <si>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</si>
  <si>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</si>
  <si>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</si>
  <si>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</si>
  <si>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</si>
  <si>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</si>
  <si>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</si>
  <si>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</si>
  <si>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</si>
  <si>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</si>
  <si>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</si>
  <si>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</si>
  <si>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</si>
  <si>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</si>
  <si>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</si>
  <si>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</si>
  <si>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</si>
  <si>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</si>
  <si>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</si>
  <si>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</si>
  <si>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</si>
  <si>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</si>
  <si>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</si>
  <si>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</si>
  <si>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</si>
  <si>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</si>
  <si>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</si>
  <si>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</si>
  <si>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</si>
  <si>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</si>
  <si>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</si>
  <si>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</si>
  <si>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</si>
  <si>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</si>
  <si>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</si>
  <si>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</si>
  <si>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</si>
  <si>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</si>
  <si>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</si>
  <si>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</si>
  <si>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</si>
  <si>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</si>
  <si>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</si>
  <si>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</si>
  <si>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</si>
  <si>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</si>
  <si>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</si>
  <si>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</si>
  <si>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</si>
  <si>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</si>
  <si>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</si>
  <si>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</si>
  <si>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</si>
  <si>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</si>
  <si>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</si>
  <si>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</si>
  <si>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</si>
  <si>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</si>
  <si>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</si>
  <si>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</si>
  <si>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</si>
  <si>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</si>
  <si>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</si>
  <si>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</si>
  <si>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</si>
  <si>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</si>
  <si>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</si>
  <si>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</si>
  <si>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</si>
  <si>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</si>
  <si>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</si>
  <si>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</si>
  <si>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</si>
  <si>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</si>
  <si>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</si>
  <si>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</si>
  <si>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</si>
  <si>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</si>
  <si>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</si>
  <si>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</si>
  <si>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</si>
  <si>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</si>
  <si>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</si>
  <si>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</si>
  <si>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</si>
  <si>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</si>
  <si>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</si>
  <si>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</si>
  <si>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</si>
  <si>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</si>
  <si>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</si>
  <si>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</si>
  <si>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ミハナバレーボールクラブ</t>
  </si>
  <si>
    <t>実花バレーボールクラブ</t>
    <rPh sb="0" eb="1">
      <t>ミ</t>
    </rPh>
    <rPh sb="1" eb="2">
      <t>ハナ</t>
    </rPh>
    <phoneticPr fontId="2"/>
  </si>
  <si>
    <t>クラタ</t>
  </si>
  <si>
    <t>クミ</t>
  </si>
  <si>
    <t>倉田</t>
    <rPh sb="0" eb="2">
      <t>クラタ</t>
    </rPh>
    <phoneticPr fontId="2"/>
  </si>
  <si>
    <t>久美</t>
    <rPh sb="0" eb="2">
      <t>クミ</t>
    </rPh>
    <phoneticPr fontId="2"/>
  </si>
  <si>
    <t>アンザイ</t>
  </si>
  <si>
    <t>ヨシノリ</t>
  </si>
  <si>
    <t>安齋</t>
    <rPh sb="0" eb="2">
      <t>アンザイ</t>
    </rPh>
    <phoneticPr fontId="2"/>
  </si>
  <si>
    <t>好則</t>
    <rPh sb="0" eb="2">
      <t>ヨシノリ</t>
    </rPh>
    <phoneticPr fontId="2"/>
  </si>
  <si>
    <t>ヤマジ</t>
  </si>
  <si>
    <t>ヒナコ</t>
  </si>
  <si>
    <t>山地</t>
    <rPh sb="0" eb="2">
      <t>ヤマジ</t>
    </rPh>
    <phoneticPr fontId="2"/>
  </si>
  <si>
    <t>比奈子</t>
    <rPh sb="0" eb="1">
      <t>ヒ</t>
    </rPh>
    <rPh sb="1" eb="2">
      <t>ナ</t>
    </rPh>
    <rPh sb="2" eb="3">
      <t>コ</t>
    </rPh>
    <phoneticPr fontId="2"/>
  </si>
  <si>
    <t>0197183</t>
  </si>
  <si>
    <t>京成</t>
    <rPh sb="0" eb="2">
      <t>ケイセイ</t>
    </rPh>
    <phoneticPr fontId="2"/>
  </si>
  <si>
    <t>実籾</t>
    <rPh sb="0" eb="2">
      <t>ミモミ</t>
    </rPh>
    <phoneticPr fontId="2"/>
  </si>
  <si>
    <t>習志野市</t>
    <rPh sb="0" eb="4">
      <t>ナラシノシ</t>
    </rPh>
    <phoneticPr fontId="2"/>
  </si>
  <si>
    <t>習志野市鷺沼台2-22-25-103</t>
    <rPh sb="0" eb="4">
      <t>ナラシノシ</t>
    </rPh>
    <rPh sb="4" eb="7">
      <t>サギヌマダイ</t>
    </rPh>
    <phoneticPr fontId="2"/>
  </si>
  <si>
    <t>習志野市東習志野2-18-22-412</t>
    <rPh sb="0" eb="4">
      <t>ナラシノシ</t>
    </rPh>
    <rPh sb="4" eb="8">
      <t>ヒガシナラシノ</t>
    </rPh>
    <phoneticPr fontId="2"/>
  </si>
  <si>
    <t>習志野市東習志野2-18-33-103</t>
    <rPh sb="0" eb="4">
      <t>ナラシノシ</t>
    </rPh>
    <rPh sb="4" eb="8">
      <t>ヒガシナラシノ</t>
    </rPh>
    <phoneticPr fontId="2"/>
  </si>
  <si>
    <t>275</t>
    <phoneticPr fontId="2"/>
  </si>
  <si>
    <t>0001</t>
    <phoneticPr fontId="2"/>
  </si>
  <si>
    <t>090</t>
  </si>
  <si>
    <t>090</t>
    <phoneticPr fontId="2"/>
  </si>
  <si>
    <t>5758</t>
  </si>
  <si>
    <t>5621</t>
  </si>
  <si>
    <t>1553</t>
  </si>
  <si>
    <t>8747</t>
  </si>
  <si>
    <t>9036</t>
  </si>
  <si>
    <t>4915</t>
  </si>
  <si>
    <t>イズミサワ</t>
  </si>
  <si>
    <t>ダイチ</t>
  </si>
  <si>
    <t>泉沢</t>
    <rPh sb="0" eb="2">
      <t>イズミサワ</t>
    </rPh>
    <phoneticPr fontId="2"/>
  </si>
  <si>
    <t>大智</t>
  </si>
  <si>
    <t>スズキ</t>
  </si>
  <si>
    <t>タイガ</t>
  </si>
  <si>
    <t>鈴木</t>
  </si>
  <si>
    <t>泰駕</t>
  </si>
  <si>
    <t>アオキ</t>
  </si>
  <si>
    <t>ウルヤ</t>
  </si>
  <si>
    <t>青木</t>
  </si>
  <si>
    <t>潤哉</t>
  </si>
  <si>
    <t>ヤマノウチ</t>
  </si>
  <si>
    <t>シュンスケ</t>
  </si>
  <si>
    <t>山之内</t>
    <rPh sb="0" eb="3">
      <t>ヤマノウチ</t>
    </rPh>
    <phoneticPr fontId="2"/>
  </si>
  <si>
    <t>駿介</t>
    <rPh sb="0" eb="2">
      <t>シュンスケ</t>
    </rPh>
    <phoneticPr fontId="2"/>
  </si>
  <si>
    <t>フジサキ</t>
  </si>
  <si>
    <t>ミナト</t>
  </si>
  <si>
    <t>藤崎</t>
    <rPh sb="0" eb="2">
      <t>フジサキ</t>
    </rPh>
    <phoneticPr fontId="2"/>
  </si>
  <si>
    <t>湊斗</t>
    <rPh sb="0" eb="1">
      <t>ミナト</t>
    </rPh>
    <rPh sb="1" eb="2">
      <t>ト</t>
    </rPh>
    <phoneticPr fontId="2"/>
  </si>
  <si>
    <t>ハヤサカ</t>
  </si>
  <si>
    <t>ユウ</t>
  </si>
  <si>
    <t>早坂</t>
    <rPh sb="0" eb="2">
      <t>ハヤサカ</t>
    </rPh>
    <phoneticPr fontId="2"/>
  </si>
  <si>
    <t>悠</t>
    <rPh sb="0" eb="1">
      <t>ユウ</t>
    </rPh>
    <phoneticPr fontId="2"/>
  </si>
  <si>
    <t>ワタヒキ</t>
  </si>
  <si>
    <t>ショウ</t>
  </si>
  <si>
    <t>綿引</t>
    <rPh sb="0" eb="2">
      <t>ワタヒキ</t>
    </rPh>
    <phoneticPr fontId="2"/>
  </si>
  <si>
    <t>翔</t>
    <rPh sb="0" eb="1">
      <t>ショウ</t>
    </rPh>
    <phoneticPr fontId="2"/>
  </si>
  <si>
    <t>ホンダ</t>
  </si>
  <si>
    <t>イチノスケ</t>
  </si>
  <si>
    <t>本田</t>
    <rPh sb="0" eb="2">
      <t>ホンダ</t>
    </rPh>
    <phoneticPr fontId="2"/>
  </si>
  <si>
    <t>一之助</t>
    <rPh sb="0" eb="1">
      <t>イチ</t>
    </rPh>
    <rPh sb="1" eb="2">
      <t>ノ</t>
    </rPh>
    <rPh sb="2" eb="3">
      <t>スケ</t>
    </rPh>
    <phoneticPr fontId="2"/>
  </si>
  <si>
    <t>スギウラ</t>
  </si>
  <si>
    <t>レン</t>
  </si>
  <si>
    <t>杉浦</t>
    <rPh sb="0" eb="2">
      <t>スギウラ</t>
    </rPh>
    <phoneticPr fontId="2"/>
  </si>
  <si>
    <t>蓮</t>
    <rPh sb="0" eb="1">
      <t>レン</t>
    </rPh>
    <phoneticPr fontId="2"/>
  </si>
  <si>
    <t>イケガミ</t>
  </si>
  <si>
    <t>ユウト</t>
  </si>
  <si>
    <t>池上</t>
    <rPh sb="0" eb="2">
      <t>イケガミ</t>
    </rPh>
    <phoneticPr fontId="2"/>
  </si>
  <si>
    <t>夢翔</t>
    <rPh sb="0" eb="1">
      <t>ユメ</t>
    </rPh>
    <rPh sb="1" eb="2">
      <t>ショウ</t>
    </rPh>
    <phoneticPr fontId="2"/>
  </si>
  <si>
    <t>廉</t>
    <rPh sb="0" eb="1">
      <t>レン</t>
    </rPh>
    <phoneticPr fontId="2"/>
  </si>
  <si>
    <t>フク</t>
  </si>
  <si>
    <t>カズキ</t>
  </si>
  <si>
    <t>福</t>
    <rPh sb="0" eb="1">
      <t>フク</t>
    </rPh>
    <phoneticPr fontId="2"/>
  </si>
  <si>
    <t>七輝</t>
    <rPh sb="0" eb="1">
      <t>シチ</t>
    </rPh>
    <rPh sb="1" eb="2">
      <t>テル</t>
    </rPh>
    <phoneticPr fontId="2"/>
  </si>
  <si>
    <t>藤崎小</t>
    <rPh sb="0" eb="2">
      <t>フジサキ</t>
    </rPh>
    <rPh sb="2" eb="3">
      <t>ショウ</t>
    </rPh>
    <phoneticPr fontId="2"/>
  </si>
  <si>
    <t>大和田南小</t>
    <rPh sb="0" eb="3">
      <t>オオワダ</t>
    </rPh>
    <rPh sb="3" eb="4">
      <t>ミナミ</t>
    </rPh>
    <rPh sb="4" eb="5">
      <t>ショウ</t>
    </rPh>
    <phoneticPr fontId="2"/>
  </si>
  <si>
    <t>村上小</t>
    <rPh sb="0" eb="2">
      <t>ムラカミ</t>
    </rPh>
    <rPh sb="2" eb="3">
      <t>ショウ</t>
    </rPh>
    <phoneticPr fontId="2"/>
  </si>
  <si>
    <t>鷺沼小</t>
    <rPh sb="0" eb="2">
      <t>サギヌマ</t>
    </rPh>
    <rPh sb="2" eb="3">
      <t>ショウ</t>
    </rPh>
    <phoneticPr fontId="2"/>
  </si>
  <si>
    <t>三山東小</t>
    <rPh sb="0" eb="2">
      <t>ミヤマ</t>
    </rPh>
    <rPh sb="2" eb="3">
      <t>ヒガシ</t>
    </rPh>
    <rPh sb="3" eb="4">
      <t>ショウ</t>
    </rPh>
    <phoneticPr fontId="2"/>
  </si>
  <si>
    <t>東習志野小</t>
    <rPh sb="0" eb="4">
      <t>ヒガシナラシノ</t>
    </rPh>
    <rPh sb="4" eb="5">
      <t>ショウ</t>
    </rPh>
    <phoneticPr fontId="2"/>
  </si>
  <si>
    <t>大和田西小</t>
    <rPh sb="0" eb="3">
      <t>オオワダ</t>
    </rPh>
    <rPh sb="3" eb="4">
      <t>ニシ</t>
    </rPh>
    <rPh sb="4" eb="5">
      <t>ショウ</t>
    </rPh>
    <phoneticPr fontId="2"/>
  </si>
  <si>
    <t>三山小</t>
    <rPh sb="0" eb="2">
      <t>ミヤマ</t>
    </rPh>
    <rPh sb="2" eb="3">
      <t>ショウ</t>
    </rPh>
    <phoneticPr fontId="2"/>
  </si>
  <si>
    <t>津田沼小</t>
    <rPh sb="0" eb="3">
      <t>ツダヌマ</t>
    </rPh>
    <rPh sb="3" eb="4">
      <t>ショウ</t>
    </rPh>
    <phoneticPr fontId="2"/>
  </si>
  <si>
    <t>「やるときゃやる」の実花魂でチーム一丸となり戦います！
感謝の気持ちを忘れず、全力でバレーボールを楽しみます。
応援宜しくお願いします。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</si>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</sst>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1" t="s">
        <v>115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</row>
    <row r="2" spans="1:51" ht="14.45" customHeight="1">
      <c r="A2" s="114" t="s">
        <v>121</v>
      </c>
      <c r="B2" s="115"/>
      <c r="C2" s="116" t="s">
        <v>132</v>
      </c>
      <c r="D2" s="117"/>
      <c r="E2" s="117"/>
      <c r="F2" s="117"/>
      <c r="G2" s="117"/>
      <c r="H2" s="117"/>
      <c r="I2" s="118"/>
      <c r="J2" s="91" t="s">
        <v>119</v>
      </c>
      <c r="K2" s="216"/>
      <c r="L2" s="216"/>
      <c r="M2" s="216"/>
      <c r="N2" s="216"/>
      <c r="O2" s="217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9" t="s">
        <v>122</v>
      </c>
      <c r="B3" s="120"/>
      <c r="C3" s="121" t="s">
        <v>133</v>
      </c>
      <c r="D3" s="122"/>
      <c r="E3" s="122"/>
      <c r="F3" s="122"/>
      <c r="G3" s="122"/>
      <c r="H3" s="122"/>
      <c r="I3" s="123"/>
      <c r="J3" s="213" t="s">
        <v>90</v>
      </c>
      <c r="K3" s="214"/>
      <c r="L3" s="214"/>
      <c r="M3" s="214"/>
      <c r="N3" s="214"/>
      <c r="O3" s="215"/>
      <c r="P3" s="93" t="s">
        <v>149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50" t="s">
        <v>111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5" t="s">
        <v>123</v>
      </c>
      <c r="B4" s="226"/>
      <c r="C4" s="218">
        <v>436272408</v>
      </c>
      <c r="D4" s="219"/>
      <c r="E4" s="219"/>
      <c r="F4" s="219"/>
      <c r="G4" s="219"/>
      <c r="H4" s="219"/>
      <c r="I4" s="220"/>
      <c r="J4" s="229" t="s">
        <v>117</v>
      </c>
      <c r="K4" s="230"/>
      <c r="L4" s="230"/>
      <c r="M4" s="230"/>
      <c r="N4" s="230"/>
      <c r="O4" s="231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7" t="s">
        <v>116</v>
      </c>
      <c r="B5" s="228"/>
      <c r="C5" s="221"/>
      <c r="D5" s="222"/>
      <c r="E5" s="222"/>
      <c r="F5" s="222"/>
      <c r="G5" s="222"/>
      <c r="H5" s="222"/>
      <c r="I5" s="223"/>
      <c r="J5" s="194">
        <v>12015</v>
      </c>
      <c r="K5" s="194"/>
      <c r="L5" s="194"/>
      <c r="M5" s="194"/>
      <c r="N5" s="194"/>
      <c r="O5" s="194"/>
      <c r="P5" s="166" t="s">
        <v>147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148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39"/>
      <c r="C6" s="143" t="s">
        <v>107</v>
      </c>
      <c r="D6" s="144"/>
      <c r="E6" s="145" t="s">
        <v>108</v>
      </c>
      <c r="F6" s="146"/>
      <c r="G6" s="195" t="s">
        <v>81</v>
      </c>
      <c r="H6" s="195"/>
      <c r="I6" s="195"/>
      <c r="J6" s="195" t="s">
        <v>2</v>
      </c>
      <c r="K6" s="195"/>
      <c r="L6" s="195"/>
      <c r="M6" s="195" t="s">
        <v>3</v>
      </c>
      <c r="N6" s="195"/>
      <c r="O6" s="195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>
      <c r="A7" s="73"/>
      <c r="B7" s="139"/>
      <c r="C7" s="108" t="s">
        <v>134</v>
      </c>
      <c r="D7" s="109"/>
      <c r="E7" s="109" t="s">
        <v>135</v>
      </c>
      <c r="F7" s="110"/>
      <c r="G7" s="196">
        <v>522779996</v>
      </c>
      <c r="H7" s="196"/>
      <c r="I7" s="196"/>
      <c r="J7" s="196"/>
      <c r="K7" s="196"/>
      <c r="L7" s="196"/>
      <c r="M7" s="196" t="s">
        <v>146</v>
      </c>
      <c r="N7" s="196"/>
      <c r="O7" s="196"/>
      <c r="P7" s="171" t="s">
        <v>7</v>
      </c>
      <c r="Q7" s="172"/>
      <c r="R7" s="141" t="s">
        <v>153</v>
      </c>
      <c r="S7" s="142"/>
      <c r="T7" s="142"/>
      <c r="U7" s="142"/>
      <c r="V7" s="27" t="s">
        <v>8</v>
      </c>
      <c r="W7" s="130" t="s">
        <v>154</v>
      </c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35" t="s">
        <v>9</v>
      </c>
      <c r="AL7" s="59" t="s">
        <v>156</v>
      </c>
      <c r="AM7" s="60"/>
      <c r="AN7" s="60"/>
      <c r="AO7" s="60"/>
      <c r="AP7" s="60"/>
      <c r="AQ7" s="60"/>
      <c r="AR7" s="60"/>
      <c r="AS7" s="36" t="s">
        <v>10</v>
      </c>
      <c r="AT7" s="53">
        <v>40</v>
      </c>
    </row>
    <row r="8" spans="1:51" ht="18" customHeight="1">
      <c r="A8" s="73"/>
      <c r="B8" s="139"/>
      <c r="C8" s="111" t="s">
        <v>136</v>
      </c>
      <c r="D8" s="112"/>
      <c r="E8" s="112" t="s">
        <v>137</v>
      </c>
      <c r="F8" s="113"/>
      <c r="G8" s="196"/>
      <c r="H8" s="196"/>
      <c r="I8" s="196"/>
      <c r="J8" s="196"/>
      <c r="K8" s="196"/>
      <c r="L8" s="196"/>
      <c r="M8" s="196"/>
      <c r="N8" s="196"/>
      <c r="O8" s="196"/>
      <c r="P8" s="133" t="s">
        <v>150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61" t="s">
        <v>157</v>
      </c>
      <c r="AL8" s="62"/>
      <c r="AM8" s="62"/>
      <c r="AN8" s="62"/>
      <c r="AO8" s="37" t="s">
        <v>11</v>
      </c>
      <c r="AP8" s="62" t="s">
        <v>158</v>
      </c>
      <c r="AQ8" s="62"/>
      <c r="AR8" s="62"/>
      <c r="AS8" s="63"/>
      <c r="AT8" s="53"/>
    </row>
    <row r="9" spans="1:51" ht="14.45" customHeight="1">
      <c r="A9" s="73" t="s">
        <v>82</v>
      </c>
      <c r="B9" s="139"/>
      <c r="C9" s="108" t="s">
        <v>138</v>
      </c>
      <c r="D9" s="109"/>
      <c r="E9" s="109" t="s">
        <v>139</v>
      </c>
      <c r="F9" s="110"/>
      <c r="G9" s="196">
        <v>523195801</v>
      </c>
      <c r="H9" s="196"/>
      <c r="I9" s="196"/>
      <c r="J9" s="196">
        <v>475503</v>
      </c>
      <c r="K9" s="196"/>
      <c r="L9" s="196"/>
      <c r="M9" s="196"/>
      <c r="N9" s="196"/>
      <c r="O9" s="196"/>
      <c r="P9" s="171" t="s">
        <v>7</v>
      </c>
      <c r="Q9" s="172"/>
      <c r="R9" s="141" t="s">
        <v>153</v>
      </c>
      <c r="S9" s="142"/>
      <c r="T9" s="142"/>
      <c r="U9" s="142"/>
      <c r="V9" s="27" t="s">
        <v>8</v>
      </c>
      <c r="W9" s="130" t="s">
        <v>154</v>
      </c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2"/>
      <c r="AK9" s="35" t="s">
        <v>125</v>
      </c>
      <c r="AL9" s="59" t="s">
        <v>156</v>
      </c>
      <c r="AM9" s="60"/>
      <c r="AN9" s="60"/>
      <c r="AO9" s="60"/>
      <c r="AP9" s="60"/>
      <c r="AQ9" s="60"/>
      <c r="AR9" s="60"/>
      <c r="AS9" s="36" t="s">
        <v>126</v>
      </c>
      <c r="AT9" s="54">
        <v>44</v>
      </c>
    </row>
    <row r="10" spans="1:51" ht="18" customHeight="1">
      <c r="A10" s="73"/>
      <c r="B10" s="139"/>
      <c r="C10" s="111" t="s">
        <v>140</v>
      </c>
      <c r="D10" s="112"/>
      <c r="E10" s="112" t="s">
        <v>141</v>
      </c>
      <c r="F10" s="113"/>
      <c r="G10" s="196"/>
      <c r="H10" s="196"/>
      <c r="I10" s="196"/>
      <c r="J10" s="196"/>
      <c r="K10" s="196"/>
      <c r="L10" s="196"/>
      <c r="M10" s="196"/>
      <c r="N10" s="196"/>
      <c r="O10" s="196"/>
      <c r="P10" s="133" t="s">
        <v>151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5"/>
      <c r="AK10" s="61" t="s">
        <v>159</v>
      </c>
      <c r="AL10" s="62"/>
      <c r="AM10" s="62"/>
      <c r="AN10" s="62"/>
      <c r="AO10" s="37" t="s">
        <v>127</v>
      </c>
      <c r="AP10" s="62" t="s">
        <v>160</v>
      </c>
      <c r="AQ10" s="62"/>
      <c r="AR10" s="62"/>
      <c r="AS10" s="63"/>
      <c r="AT10" s="54"/>
    </row>
    <row r="11" spans="1:51" ht="14.45" customHeight="1">
      <c r="A11" s="73" t="s">
        <v>83</v>
      </c>
      <c r="B11" s="139"/>
      <c r="C11" s="108" t="s">
        <v>142</v>
      </c>
      <c r="D11" s="109"/>
      <c r="E11" s="109" t="s">
        <v>143</v>
      </c>
      <c r="F11" s="110"/>
      <c r="G11" s="196">
        <v>523195764</v>
      </c>
      <c r="H11" s="196"/>
      <c r="I11" s="196"/>
      <c r="J11" s="196">
        <v>477561</v>
      </c>
      <c r="K11" s="196"/>
      <c r="L11" s="196"/>
      <c r="M11" s="196"/>
      <c r="N11" s="196"/>
      <c r="O11" s="196"/>
      <c r="P11" s="171" t="s">
        <v>7</v>
      </c>
      <c r="Q11" s="172"/>
      <c r="R11" s="141" t="s">
        <v>153</v>
      </c>
      <c r="S11" s="142"/>
      <c r="T11" s="142"/>
      <c r="U11" s="142"/>
      <c r="V11" s="27" t="s">
        <v>8</v>
      </c>
      <c r="W11" s="130" t="s">
        <v>154</v>
      </c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2"/>
      <c r="AK11" s="35" t="s">
        <v>125</v>
      </c>
      <c r="AL11" s="59" t="s">
        <v>156</v>
      </c>
      <c r="AM11" s="60"/>
      <c r="AN11" s="60"/>
      <c r="AO11" s="60"/>
      <c r="AP11" s="60"/>
      <c r="AQ11" s="60"/>
      <c r="AR11" s="60"/>
      <c r="AS11" s="36" t="s">
        <v>126</v>
      </c>
      <c r="AT11" s="54">
        <v>46</v>
      </c>
    </row>
    <row r="12" spans="1:51" ht="18" customHeight="1">
      <c r="A12" s="73"/>
      <c r="B12" s="139"/>
      <c r="C12" s="111" t="s">
        <v>144</v>
      </c>
      <c r="D12" s="112"/>
      <c r="E12" s="112" t="s">
        <v>145</v>
      </c>
      <c r="F12" s="113"/>
      <c r="G12" s="196"/>
      <c r="H12" s="196"/>
      <c r="I12" s="196"/>
      <c r="J12" s="196"/>
      <c r="K12" s="196"/>
      <c r="L12" s="196"/>
      <c r="M12" s="196"/>
      <c r="N12" s="196"/>
      <c r="O12" s="196"/>
      <c r="P12" s="133" t="s">
        <v>152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5"/>
      <c r="AK12" s="61" t="s">
        <v>161</v>
      </c>
      <c r="AL12" s="62"/>
      <c r="AM12" s="62"/>
      <c r="AN12" s="62"/>
      <c r="AO12" s="37" t="s">
        <v>127</v>
      </c>
      <c r="AP12" s="62" t="s">
        <v>162</v>
      </c>
      <c r="AQ12" s="62"/>
      <c r="AR12" s="62"/>
      <c r="AS12" s="63"/>
      <c r="AT12" s="54"/>
    </row>
    <row r="13" spans="1:51" ht="15" customHeight="1">
      <c r="A13" s="73" t="s">
        <v>84</v>
      </c>
      <c r="B13" s="139"/>
      <c r="C13" s="108"/>
      <c r="D13" s="109"/>
      <c r="E13" s="109"/>
      <c r="F13" s="110"/>
      <c r="G13" s="199"/>
      <c r="H13" s="199"/>
      <c r="I13" s="199"/>
      <c r="J13" s="199"/>
      <c r="K13" s="199"/>
      <c r="L13" s="199"/>
      <c r="M13" s="199"/>
      <c r="N13" s="199"/>
      <c r="O13" s="199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55"/>
    </row>
    <row r="14" spans="1:51" ht="18" customHeight="1">
      <c r="A14" s="73"/>
      <c r="B14" s="139"/>
      <c r="C14" s="111"/>
      <c r="D14" s="112"/>
      <c r="E14" s="112"/>
      <c r="F14" s="113"/>
      <c r="G14" s="199"/>
      <c r="H14" s="199"/>
      <c r="I14" s="199"/>
      <c r="J14" s="199"/>
      <c r="K14" s="199"/>
      <c r="L14" s="199"/>
      <c r="M14" s="199"/>
      <c r="N14" s="199"/>
      <c r="O14" s="199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55"/>
    </row>
    <row r="15" spans="1:51" ht="15" customHeight="1">
      <c r="A15" s="200" t="s">
        <v>98</v>
      </c>
      <c r="B15" s="139"/>
      <c r="C15" s="108" t="s">
        <v>134</v>
      </c>
      <c r="D15" s="109"/>
      <c r="E15" s="109" t="s">
        <v>135</v>
      </c>
      <c r="F15" s="110"/>
      <c r="G15" s="199"/>
      <c r="H15" s="199"/>
      <c r="I15" s="199"/>
      <c r="J15" s="199"/>
      <c r="K15" s="199"/>
      <c r="L15" s="199"/>
      <c r="M15" s="199"/>
      <c r="N15" s="199"/>
      <c r="O15" s="199"/>
      <c r="P15" s="171" t="s">
        <v>7</v>
      </c>
      <c r="Q15" s="172"/>
      <c r="R15" s="141" t="s">
        <v>153</v>
      </c>
      <c r="S15" s="142"/>
      <c r="T15" s="142"/>
      <c r="U15" s="142"/>
      <c r="V15" s="27" t="s">
        <v>8</v>
      </c>
      <c r="W15" s="130" t="s">
        <v>154</v>
      </c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  <c r="AK15" s="35" t="s">
        <v>125</v>
      </c>
      <c r="AL15" s="59" t="s">
        <v>156</v>
      </c>
      <c r="AM15" s="60"/>
      <c r="AN15" s="60"/>
      <c r="AO15" s="60"/>
      <c r="AP15" s="60"/>
      <c r="AQ15" s="60"/>
      <c r="AR15" s="60"/>
      <c r="AS15" s="36" t="s">
        <v>126</v>
      </c>
      <c r="AT15" s="54">
        <v>40</v>
      </c>
    </row>
    <row r="16" spans="1:51" ht="18" customHeight="1">
      <c r="A16" s="73"/>
      <c r="B16" s="139"/>
      <c r="C16" s="111" t="s">
        <v>136</v>
      </c>
      <c r="D16" s="112"/>
      <c r="E16" s="112" t="s">
        <v>137</v>
      </c>
      <c r="F16" s="113"/>
      <c r="G16" s="199"/>
      <c r="H16" s="199"/>
      <c r="I16" s="199"/>
      <c r="J16" s="199"/>
      <c r="K16" s="199"/>
      <c r="L16" s="199"/>
      <c r="M16" s="199"/>
      <c r="N16" s="199"/>
      <c r="O16" s="199"/>
      <c r="P16" s="133" t="s">
        <v>150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5"/>
      <c r="AK16" s="61" t="s">
        <v>157</v>
      </c>
      <c r="AL16" s="62"/>
      <c r="AM16" s="62"/>
      <c r="AN16" s="62"/>
      <c r="AO16" s="37" t="s">
        <v>127</v>
      </c>
      <c r="AP16" s="62" t="s">
        <v>158</v>
      </c>
      <c r="AQ16" s="62"/>
      <c r="AR16" s="62"/>
      <c r="AS16" s="63"/>
      <c r="AT16" s="54"/>
    </row>
    <row r="17" spans="1:46">
      <c r="A17" s="73" t="s">
        <v>0</v>
      </c>
      <c r="B17" s="139"/>
      <c r="C17" s="189" t="str">
        <f>IF(P16="","",P16)</f>
        <v>習志野市鷺沼台2-22-25-103</v>
      </c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3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39"/>
      <c r="C19" s="189" t="str">
        <f>IF(AL15="","",AL15&amp;"-"&amp;AK16&amp;"-"&amp;AP16)</f>
        <v>090-5758-5621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3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85</v>
      </c>
      <c r="B21" s="139"/>
      <c r="C21" s="209" t="s">
        <v>155</v>
      </c>
      <c r="D21" s="201"/>
      <c r="E21" s="201">
        <v>5758</v>
      </c>
      <c r="F21" s="201"/>
      <c r="G21" s="201">
        <v>5621</v>
      </c>
      <c r="H21" s="20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6"/>
      <c r="B22" s="224"/>
      <c r="C22" s="210"/>
      <c r="D22" s="202"/>
      <c r="E22" s="202"/>
      <c r="F22" s="202"/>
      <c r="G22" s="202"/>
      <c r="H22" s="20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7" t="s">
        <v>130</v>
      </c>
      <c r="B23" s="137" t="s">
        <v>86</v>
      </c>
      <c r="C23" s="190" t="s">
        <v>105</v>
      </c>
      <c r="D23" s="191"/>
      <c r="E23" s="192" t="s">
        <v>106</v>
      </c>
      <c r="F23" s="193"/>
      <c r="G23" s="137" t="s">
        <v>87</v>
      </c>
      <c r="H23" s="137"/>
      <c r="I23" s="137" t="s">
        <v>88</v>
      </c>
      <c r="J23" s="137"/>
      <c r="K23" s="137"/>
      <c r="L23" s="137"/>
      <c r="M23" s="137" t="s">
        <v>89</v>
      </c>
      <c r="N23" s="137"/>
      <c r="O23" s="137"/>
      <c r="P23" s="136" t="s">
        <v>99</v>
      </c>
      <c r="Q23" s="137"/>
      <c r="R23" s="137"/>
      <c r="S23" s="137"/>
      <c r="T23" s="13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8"/>
      <c r="B24" s="139"/>
      <c r="C24" s="179" t="s">
        <v>103</v>
      </c>
      <c r="D24" s="180"/>
      <c r="E24" s="181" t="s">
        <v>104</v>
      </c>
      <c r="F24" s="182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40"/>
      <c r="U24" s="1"/>
      <c r="V24" s="1"/>
      <c r="W24" s="1"/>
      <c r="X24" s="1"/>
      <c r="Y24" s="124" t="s">
        <v>100</v>
      </c>
      <c r="Z24" s="92"/>
      <c r="AA24" s="92"/>
      <c r="AB24" s="92"/>
      <c r="AC24" s="92"/>
      <c r="AD24" s="92"/>
      <c r="AE24" s="92"/>
      <c r="AF24" s="92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243" t="s">
        <v>218</v>
      </c>
      <c r="C25" s="108" t="s">
        <v>163</v>
      </c>
      <c r="D25" s="109"/>
      <c r="E25" s="109" t="s">
        <v>164</v>
      </c>
      <c r="F25" s="110"/>
      <c r="G25" s="96">
        <v>5</v>
      </c>
      <c r="H25" s="97"/>
      <c r="I25" s="96" t="s">
        <v>208</v>
      </c>
      <c r="J25" s="100"/>
      <c r="K25" s="100"/>
      <c r="L25" s="97"/>
      <c r="M25" s="96">
        <v>522778227</v>
      </c>
      <c r="N25" s="100"/>
      <c r="O25" s="97"/>
      <c r="P25" s="96">
        <v>141</v>
      </c>
      <c r="Q25" s="100"/>
      <c r="R25" s="100"/>
      <c r="S25" s="100"/>
      <c r="T25" s="102"/>
      <c r="U25" s="1"/>
      <c r="V25" s="1"/>
      <c r="W25" s="1"/>
      <c r="X25" s="1"/>
      <c r="Y25" s="203">
        <v>16</v>
      </c>
      <c r="Z25" s="204"/>
      <c r="AA25" s="204"/>
      <c r="AB25" s="204"/>
      <c r="AC25" s="204"/>
      <c r="AD25" s="204"/>
      <c r="AE25" s="204"/>
      <c r="AF25" s="204"/>
      <c r="AG25" s="2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11" t="s">
        <v>165</v>
      </c>
      <c r="D26" s="112"/>
      <c r="E26" s="112" t="s">
        <v>166</v>
      </c>
      <c r="F26" s="113"/>
      <c r="G26" s="98"/>
      <c r="H26" s="99"/>
      <c r="I26" s="98"/>
      <c r="J26" s="101"/>
      <c r="K26" s="101"/>
      <c r="L26" s="99"/>
      <c r="M26" s="98"/>
      <c r="N26" s="101"/>
      <c r="O26" s="99"/>
      <c r="P26" s="98"/>
      <c r="Q26" s="101"/>
      <c r="R26" s="101"/>
      <c r="S26" s="101"/>
      <c r="T26" s="103"/>
      <c r="U26" s="1"/>
      <c r="V26" s="1"/>
      <c r="W26" s="1"/>
      <c r="X26" s="1"/>
      <c r="Y26" s="206"/>
      <c r="Z26" s="207"/>
      <c r="AA26" s="207"/>
      <c r="AB26" s="207"/>
      <c r="AC26" s="207"/>
      <c r="AD26" s="207"/>
      <c r="AE26" s="207"/>
      <c r="AF26" s="207"/>
      <c r="AG26" s="2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08" t="s">
        <v>167</v>
      </c>
      <c r="D27" s="109"/>
      <c r="E27" s="109" t="s">
        <v>168</v>
      </c>
      <c r="F27" s="110"/>
      <c r="G27" s="96">
        <v>5</v>
      </c>
      <c r="H27" s="97"/>
      <c r="I27" s="96" t="s">
        <v>208</v>
      </c>
      <c r="J27" s="100"/>
      <c r="K27" s="100"/>
      <c r="L27" s="97"/>
      <c r="M27" s="96">
        <v>523195610</v>
      </c>
      <c r="N27" s="100"/>
      <c r="O27" s="97"/>
      <c r="P27" s="96">
        <v>152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11" t="s">
        <v>169</v>
      </c>
      <c r="D28" s="112"/>
      <c r="E28" s="112" t="s">
        <v>170</v>
      </c>
      <c r="F28" s="113"/>
      <c r="G28" s="98"/>
      <c r="H28" s="99"/>
      <c r="I28" s="98"/>
      <c r="J28" s="101"/>
      <c r="K28" s="101"/>
      <c r="L28" s="99"/>
      <c r="M28" s="98"/>
      <c r="N28" s="101"/>
      <c r="O28" s="99"/>
      <c r="P28" s="98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08" t="s">
        <v>171</v>
      </c>
      <c r="D29" s="109"/>
      <c r="E29" s="109" t="s">
        <v>172</v>
      </c>
      <c r="F29" s="110"/>
      <c r="G29" s="96">
        <v>5</v>
      </c>
      <c r="H29" s="97"/>
      <c r="I29" s="96" t="s">
        <v>209</v>
      </c>
      <c r="J29" s="100"/>
      <c r="K29" s="100"/>
      <c r="L29" s="97"/>
      <c r="M29" s="96">
        <v>522778210</v>
      </c>
      <c r="N29" s="100"/>
      <c r="O29" s="97"/>
      <c r="P29" s="96">
        <v>148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11" t="s">
        <v>173</v>
      </c>
      <c r="D30" s="112"/>
      <c r="E30" s="112" t="s">
        <v>174</v>
      </c>
      <c r="F30" s="113"/>
      <c r="G30" s="98"/>
      <c r="H30" s="99"/>
      <c r="I30" s="98"/>
      <c r="J30" s="101"/>
      <c r="K30" s="101"/>
      <c r="L30" s="99"/>
      <c r="M30" s="98"/>
      <c r="N30" s="101"/>
      <c r="O30" s="99"/>
      <c r="P30" s="98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08" t="s">
        <v>175</v>
      </c>
      <c r="D31" s="109"/>
      <c r="E31" s="109" t="s">
        <v>176</v>
      </c>
      <c r="F31" s="110"/>
      <c r="G31" s="96">
        <v>5</v>
      </c>
      <c r="H31" s="97"/>
      <c r="I31" s="96" t="s">
        <v>210</v>
      </c>
      <c r="J31" s="100"/>
      <c r="K31" s="100"/>
      <c r="L31" s="97"/>
      <c r="M31" s="96">
        <v>522778241</v>
      </c>
      <c r="N31" s="100"/>
      <c r="O31" s="97"/>
      <c r="P31" s="96">
        <v>138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11" t="s">
        <v>177</v>
      </c>
      <c r="D32" s="112"/>
      <c r="E32" s="112" t="s">
        <v>178</v>
      </c>
      <c r="F32" s="113"/>
      <c r="G32" s="98"/>
      <c r="H32" s="99"/>
      <c r="I32" s="98"/>
      <c r="J32" s="101"/>
      <c r="K32" s="101"/>
      <c r="L32" s="99"/>
      <c r="M32" s="98"/>
      <c r="N32" s="101"/>
      <c r="O32" s="99"/>
      <c r="P32" s="98"/>
      <c r="Q32" s="101"/>
      <c r="R32" s="101"/>
      <c r="S32" s="101"/>
      <c r="T32" s="103"/>
      <c r="U32" s="1"/>
      <c r="V32" s="1"/>
      <c r="W32" s="1"/>
      <c r="X32" s="1"/>
      <c r="Y32" s="124" t="s">
        <v>129</v>
      </c>
      <c r="Z32" s="92"/>
      <c r="AA32" s="92"/>
      <c r="AB32" s="92"/>
      <c r="AC32" s="92"/>
      <c r="AD32" s="92"/>
      <c r="AE32" s="92"/>
      <c r="AF32" s="92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08" t="s">
        <v>179</v>
      </c>
      <c r="D33" s="109"/>
      <c r="E33" s="109" t="s">
        <v>180</v>
      </c>
      <c r="F33" s="110"/>
      <c r="G33" s="96">
        <v>5</v>
      </c>
      <c r="H33" s="97"/>
      <c r="I33" s="96" t="s">
        <v>211</v>
      </c>
      <c r="J33" s="100"/>
      <c r="K33" s="100"/>
      <c r="L33" s="97"/>
      <c r="M33" s="96">
        <v>524174638</v>
      </c>
      <c r="N33" s="100"/>
      <c r="O33" s="97"/>
      <c r="P33" s="96">
        <v>154</v>
      </c>
      <c r="Q33" s="100"/>
      <c r="R33" s="100"/>
      <c r="S33" s="100"/>
      <c r="T33" s="102"/>
      <c r="U33" s="1"/>
      <c r="V33" s="1"/>
      <c r="W33" s="1"/>
      <c r="X33" s="1"/>
      <c r="Y33" s="126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11" t="s">
        <v>181</v>
      </c>
      <c r="D34" s="112"/>
      <c r="E34" s="112" t="s">
        <v>182</v>
      </c>
      <c r="F34" s="113"/>
      <c r="G34" s="98"/>
      <c r="H34" s="99"/>
      <c r="I34" s="98"/>
      <c r="J34" s="101"/>
      <c r="K34" s="101"/>
      <c r="L34" s="99"/>
      <c r="M34" s="98"/>
      <c r="N34" s="101"/>
      <c r="O34" s="99"/>
      <c r="P34" s="98"/>
      <c r="Q34" s="101"/>
      <c r="R34" s="101"/>
      <c r="S34" s="101"/>
      <c r="T34" s="103"/>
      <c r="U34" s="1"/>
      <c r="V34" s="1"/>
      <c r="W34" s="1"/>
      <c r="X34" s="1"/>
      <c r="Y34" s="127"/>
      <c r="Z34" s="128"/>
      <c r="AA34" s="128"/>
      <c r="AB34" s="128"/>
      <c r="AC34" s="128"/>
      <c r="AD34" s="128"/>
      <c r="AE34" s="128"/>
      <c r="AF34" s="128"/>
      <c r="AG34" s="12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08" t="s">
        <v>183</v>
      </c>
      <c r="D35" s="109"/>
      <c r="E35" s="109" t="s">
        <v>184</v>
      </c>
      <c r="F35" s="110"/>
      <c r="G35" s="96">
        <v>4</v>
      </c>
      <c r="H35" s="97"/>
      <c r="I35" s="96" t="s">
        <v>212</v>
      </c>
      <c r="J35" s="100"/>
      <c r="K35" s="100"/>
      <c r="L35" s="97"/>
      <c r="M35" s="96">
        <v>522778265</v>
      </c>
      <c r="N35" s="100"/>
      <c r="O35" s="97"/>
      <c r="P35" s="96">
        <v>137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11" t="s">
        <v>185</v>
      </c>
      <c r="D36" s="112"/>
      <c r="E36" s="112" t="s">
        <v>186</v>
      </c>
      <c r="F36" s="113"/>
      <c r="G36" s="98"/>
      <c r="H36" s="99"/>
      <c r="I36" s="98"/>
      <c r="J36" s="101"/>
      <c r="K36" s="101"/>
      <c r="L36" s="99"/>
      <c r="M36" s="98"/>
      <c r="N36" s="101"/>
      <c r="O36" s="99"/>
      <c r="P36" s="98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08" t="s">
        <v>187</v>
      </c>
      <c r="D37" s="109"/>
      <c r="E37" s="109" t="s">
        <v>188</v>
      </c>
      <c r="F37" s="110"/>
      <c r="G37" s="96">
        <v>4</v>
      </c>
      <c r="H37" s="97"/>
      <c r="I37" s="96" t="s">
        <v>213</v>
      </c>
      <c r="J37" s="100"/>
      <c r="K37" s="100"/>
      <c r="L37" s="97"/>
      <c r="M37" s="96">
        <v>523195634</v>
      </c>
      <c r="N37" s="100"/>
      <c r="O37" s="97"/>
      <c r="P37" s="96">
        <v>155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11" t="s">
        <v>189</v>
      </c>
      <c r="D38" s="112"/>
      <c r="E38" s="112" t="s">
        <v>190</v>
      </c>
      <c r="F38" s="113"/>
      <c r="G38" s="98"/>
      <c r="H38" s="99"/>
      <c r="I38" s="98"/>
      <c r="J38" s="101"/>
      <c r="K38" s="101"/>
      <c r="L38" s="99"/>
      <c r="M38" s="98"/>
      <c r="N38" s="101"/>
      <c r="O38" s="99"/>
      <c r="P38" s="98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08" t="s">
        <v>191</v>
      </c>
      <c r="D39" s="109"/>
      <c r="E39" s="109" t="s">
        <v>192</v>
      </c>
      <c r="F39" s="110"/>
      <c r="G39" s="96">
        <v>4</v>
      </c>
      <c r="H39" s="97"/>
      <c r="I39" s="96" t="s">
        <v>214</v>
      </c>
      <c r="J39" s="100"/>
      <c r="K39" s="100"/>
      <c r="L39" s="97"/>
      <c r="M39" s="96">
        <v>522778258</v>
      </c>
      <c r="N39" s="100"/>
      <c r="O39" s="97"/>
      <c r="P39" s="96">
        <v>132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1" t="s">
        <v>193</v>
      </c>
      <c r="D40" s="112"/>
      <c r="E40" s="112" t="s">
        <v>194</v>
      </c>
      <c r="F40" s="113"/>
      <c r="G40" s="98"/>
      <c r="H40" s="99"/>
      <c r="I40" s="98"/>
      <c r="J40" s="101"/>
      <c r="K40" s="101"/>
      <c r="L40" s="99"/>
      <c r="M40" s="98"/>
      <c r="N40" s="101"/>
      <c r="O40" s="99"/>
      <c r="P40" s="98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195</v>
      </c>
      <c r="D41" s="109"/>
      <c r="E41" s="109" t="s">
        <v>196</v>
      </c>
      <c r="F41" s="110"/>
      <c r="G41" s="96">
        <v>3</v>
      </c>
      <c r="H41" s="97"/>
      <c r="I41" s="96" t="s">
        <v>215</v>
      </c>
      <c r="J41" s="100"/>
      <c r="K41" s="100"/>
      <c r="L41" s="97"/>
      <c r="M41" s="96">
        <v>523195658</v>
      </c>
      <c r="N41" s="100"/>
      <c r="O41" s="97"/>
      <c r="P41" s="96">
        <v>123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1" t="s">
        <v>197</v>
      </c>
      <c r="D42" s="112"/>
      <c r="E42" s="112" t="s">
        <v>198</v>
      </c>
      <c r="F42" s="113"/>
      <c r="G42" s="98"/>
      <c r="H42" s="99"/>
      <c r="I42" s="98"/>
      <c r="J42" s="101"/>
      <c r="K42" s="101"/>
      <c r="L42" s="99"/>
      <c r="M42" s="98"/>
      <c r="N42" s="101"/>
      <c r="O42" s="99"/>
      <c r="P42" s="98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108" t="s">
        <v>199</v>
      </c>
      <c r="D43" s="109"/>
      <c r="E43" s="109" t="s">
        <v>200</v>
      </c>
      <c r="F43" s="110"/>
      <c r="G43" s="96">
        <v>3</v>
      </c>
      <c r="H43" s="97"/>
      <c r="I43" s="96" t="s">
        <v>208</v>
      </c>
      <c r="J43" s="100"/>
      <c r="K43" s="100"/>
      <c r="L43" s="97"/>
      <c r="M43" s="96">
        <v>523195641</v>
      </c>
      <c r="N43" s="100"/>
      <c r="O43" s="97"/>
      <c r="P43" s="96">
        <v>127</v>
      </c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1" t="s">
        <v>201</v>
      </c>
      <c r="D44" s="112"/>
      <c r="E44" s="112" t="s">
        <v>202</v>
      </c>
      <c r="F44" s="113"/>
      <c r="G44" s="98"/>
      <c r="H44" s="99"/>
      <c r="I44" s="98"/>
      <c r="J44" s="101"/>
      <c r="K44" s="101"/>
      <c r="L44" s="99"/>
      <c r="M44" s="98"/>
      <c r="N44" s="101"/>
      <c r="O44" s="99"/>
      <c r="P44" s="98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108" t="s">
        <v>187</v>
      </c>
      <c r="D45" s="109"/>
      <c r="E45" s="109" t="s">
        <v>196</v>
      </c>
      <c r="F45" s="110"/>
      <c r="G45" s="96">
        <v>1</v>
      </c>
      <c r="H45" s="97"/>
      <c r="I45" s="96" t="s">
        <v>213</v>
      </c>
      <c r="J45" s="100"/>
      <c r="K45" s="100"/>
      <c r="L45" s="97"/>
      <c r="M45" s="96">
        <v>524010073</v>
      </c>
      <c r="N45" s="100"/>
      <c r="O45" s="97"/>
      <c r="P45" s="96">
        <v>129</v>
      </c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1" t="s">
        <v>189</v>
      </c>
      <c r="D46" s="112"/>
      <c r="E46" s="112" t="s">
        <v>203</v>
      </c>
      <c r="F46" s="113"/>
      <c r="G46" s="98"/>
      <c r="H46" s="99"/>
      <c r="I46" s="98"/>
      <c r="J46" s="101"/>
      <c r="K46" s="101"/>
      <c r="L46" s="99"/>
      <c r="M46" s="98"/>
      <c r="N46" s="101"/>
      <c r="O46" s="99"/>
      <c r="P46" s="98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108" t="s">
        <v>204</v>
      </c>
      <c r="D47" s="109"/>
      <c r="E47" s="109" t="s">
        <v>205</v>
      </c>
      <c r="F47" s="110"/>
      <c r="G47" s="96">
        <v>4</v>
      </c>
      <c r="H47" s="97"/>
      <c r="I47" s="96" t="s">
        <v>216</v>
      </c>
      <c r="J47" s="100"/>
      <c r="K47" s="100"/>
      <c r="L47" s="97"/>
      <c r="M47" s="96">
        <v>524161775</v>
      </c>
      <c r="N47" s="100"/>
      <c r="O47" s="97"/>
      <c r="P47" s="96">
        <v>133</v>
      </c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86" t="s">
        <v>206</v>
      </c>
      <c r="D48" s="187"/>
      <c r="E48" s="187" t="s">
        <v>207</v>
      </c>
      <c r="F48" s="188"/>
      <c r="G48" s="170"/>
      <c r="H48" s="183"/>
      <c r="I48" s="170"/>
      <c r="J48" s="128"/>
      <c r="K48" s="128"/>
      <c r="L48" s="183"/>
      <c r="M48" s="170"/>
      <c r="N48" s="128"/>
      <c r="O48" s="183"/>
      <c r="P48" s="170"/>
      <c r="Q48" s="128"/>
      <c r="R48" s="128"/>
      <c r="S48" s="128"/>
      <c r="T48" s="12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2">
        <v>13</v>
      </c>
      <c r="B49" s="74"/>
      <c r="C49" s="76"/>
      <c r="D49" s="77"/>
      <c r="E49" s="77"/>
      <c r="F49" s="78"/>
      <c r="G49" s="64"/>
      <c r="H49" s="66"/>
      <c r="I49" s="64"/>
      <c r="J49" s="65"/>
      <c r="K49" s="65"/>
      <c r="L49" s="66"/>
      <c r="M49" s="64"/>
      <c r="N49" s="65"/>
      <c r="O49" s="66"/>
      <c r="P49" s="64"/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/>
      <c r="C51" s="76"/>
      <c r="D51" s="77"/>
      <c r="E51" s="77"/>
      <c r="F51" s="78"/>
      <c r="G51" s="64"/>
      <c r="H51" s="66"/>
      <c r="I51" s="64"/>
      <c r="J51" s="65"/>
      <c r="K51" s="65"/>
      <c r="L51" s="66"/>
      <c r="M51" s="64"/>
      <c r="N51" s="65"/>
      <c r="O51" s="66"/>
      <c r="P51" s="64"/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217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"/>
      <c r="V55" s="56">
        <f>LEN(A55)</f>
        <v>68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12</v>
      </c>
      <c r="B1" s="23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2"/>
      <c r="B2" s="23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3" t="s">
        <v>19</v>
      </c>
      <c r="B4" s="234"/>
      <c r="C4" s="234"/>
      <c r="D4" s="234"/>
      <c r="E4" s="234"/>
      <c r="F4" s="234"/>
      <c r="G4" s="235"/>
      <c r="H4" s="5" t="s">
        <v>20</v>
      </c>
      <c r="I4" s="5" t="s">
        <v>21</v>
      </c>
      <c r="J4" s="236" t="s">
        <v>70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男子</v>
      </c>
      <c r="I5" s="9">
        <f>入力!Y25</f>
        <v>16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436272408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倉田</v>
      </c>
      <c r="D16" s="13" t="str">
        <f>IF(入力!E8="","",入力!E8)</f>
        <v>久美</v>
      </c>
      <c r="E16" s="13" t="str">
        <f>IF(入力!C7="","",入力!C7)</f>
        <v>クラタ</v>
      </c>
      <c r="F16" s="13" t="str">
        <f>IF(入力!E7="","",入力!E7)</f>
        <v>クミ</v>
      </c>
      <c r="G16" s="13">
        <f>IF(入力!G7="","",入力!G7)</f>
        <v>522779996</v>
      </c>
      <c r="H16" s="13" t="str">
        <f>IF(入力!J7="","",入力!J7)</f>
        <v/>
      </c>
      <c r="I16" s="13" t="str">
        <f>IF(入力!M7="","",入力!M7)</f>
        <v>0197183</v>
      </c>
      <c r="J16" s="13"/>
      <c r="K16" s="13"/>
      <c r="L16" s="13">
        <f>IF(入力!AT7="","",入力!AT7)</f>
        <v>40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習志野市鷺沼台2-22-25-103</v>
      </c>
      <c r="U16" s="13" t="str">
        <f>IF(入力!AL7="","",入力!AL7)</f>
        <v>090</v>
      </c>
      <c r="V16" s="13" t="str">
        <f>IF(入力!AK8="","",入力!AK8)</f>
        <v>5758</v>
      </c>
      <c r="W16" s="13" t="str">
        <f>IF(入力!AP8="","",入力!AP8)</f>
        <v>5621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好則</v>
      </c>
      <c r="E17" s="13" t="str">
        <f>IF(入力!C9="","",入力!C9)</f>
        <v>アンザイ</v>
      </c>
      <c r="F17" s="13" t="str">
        <f>IF(入力!E9="","",入力!E9)</f>
        <v>ヨシノリ</v>
      </c>
      <c r="G17" s="13">
        <f>IF(入力!G9="","",入力!G9)</f>
        <v>523195801</v>
      </c>
      <c r="H17" s="13">
        <f>IF(入力!J9="","",入力!J9)</f>
        <v>475503</v>
      </c>
      <c r="I17" s="13" t="str">
        <f>IF(入力!M9="","",入力!M9)</f>
        <v/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0001</v>
      </c>
      <c r="T17" s="13" t="str">
        <f>IF(入力!P10="","",入力!P10)</f>
        <v>習志野市東習志野2-18-22-412</v>
      </c>
      <c r="U17" s="13" t="str">
        <f>IF(入力!AL9="","",入力!AL9)</f>
        <v>090</v>
      </c>
      <c r="V17" s="13" t="str">
        <f>IF(入力!AK10="","",入力!AK10)</f>
        <v>1553</v>
      </c>
      <c r="W17" s="13" t="str">
        <f>IF(入力!AP10="","",入力!AP10)</f>
        <v>8747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山地</v>
      </c>
      <c r="D20" s="13" t="str">
        <f>IF(入力!E12="","",入力!E12)</f>
        <v>比奈子</v>
      </c>
      <c r="E20" s="13" t="str">
        <f>IF(入力!C11="","",入力!C11)</f>
        <v>ヤマジ</v>
      </c>
      <c r="F20" s="13" t="str">
        <f>IF(入力!E11="","",入力!E11)</f>
        <v>ヒナコ</v>
      </c>
      <c r="G20" s="13">
        <f>IF(入力!G11="","",入力!G11)</f>
        <v>523195764</v>
      </c>
      <c r="H20" s="13">
        <f>IF(入力!J11="","",入力!J11)</f>
        <v>477561</v>
      </c>
      <c r="I20" s="13" t="str">
        <f>IF(入力!M11="","",入力!M11)</f>
        <v/>
      </c>
      <c r="J20" s="13"/>
      <c r="K20" s="13"/>
      <c r="L20" s="13">
        <f>IF(入力!AT11="","",入力!AT11)</f>
        <v>46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0001</v>
      </c>
      <c r="T20" s="13" t="str">
        <f>IF(入力!P12="","",入力!P12)</f>
        <v>習志野市東習志野2-18-33-103</v>
      </c>
      <c r="U20" s="13" t="str">
        <f>IF(入力!AL11="","",入力!AL11)</f>
        <v>090</v>
      </c>
      <c r="V20" s="13" t="str">
        <f>IF(入力!AK12="","",入力!AK12)</f>
        <v>9036</v>
      </c>
      <c r="W20" s="13" t="str">
        <f>IF(入力!AP12="","",入力!AP12)</f>
        <v>4915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倉田</v>
      </c>
      <c r="D22" s="13" t="str">
        <f>IF(入力!E16="","",入力!E16)</f>
        <v>久美</v>
      </c>
      <c r="E22" s="13" t="str">
        <f>IF(入力!C15="","",入力!C15)</f>
        <v>クラタ</v>
      </c>
      <c r="F22" s="13" t="str">
        <f>IF(入力!E15="","",入力!E15)</f>
        <v>クミ</v>
      </c>
      <c r="G22" s="13"/>
      <c r="H22" s="13"/>
      <c r="I22" s="13"/>
      <c r="J22" s="13"/>
      <c r="K22" s="13"/>
      <c r="L22" s="13">
        <f>IF(入力!AT15="","",入力!AT15)</f>
        <v>40</v>
      </c>
      <c r="M22" s="13"/>
      <c r="N22" s="13" t="str">
        <f>IF(入力!C21="","",入力!C21)</f>
        <v>090</v>
      </c>
      <c r="O22" s="13">
        <f>IF(入力!E21="","",入力!E21)</f>
        <v>5758</v>
      </c>
      <c r="P22" s="13">
        <f>IF(入力!G21="","",入力!G21)</f>
        <v>5621</v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習志野市鷺沼台2-22-25-103</v>
      </c>
      <c r="U22" s="13" t="str">
        <f>IF(入力!AL15="","",入力!AL15)</f>
        <v>090</v>
      </c>
      <c r="V22" s="13" t="str">
        <f>IF(入力!AK16="","",入力!AK16)</f>
        <v>5758</v>
      </c>
      <c r="W22" s="13" t="str">
        <f>IF(入力!AP16="","",入力!AP16)</f>
        <v>5621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泉沢</v>
      </c>
      <c r="D24" s="51" t="str">
        <f>VLOOKUP($B$51,$A$53:$F$352,4)</f>
        <v>大智</v>
      </c>
      <c r="E24" s="51" t="str">
        <f>VLOOKUP($B$51,$A$53:$F$352,5)</f>
        <v>イズミサワ</v>
      </c>
      <c r="F24" s="51" t="str">
        <f>VLOOKUP($B$51,$A$53:$F$352,6)</f>
        <v>ダイチ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泉沢</v>
      </c>
      <c r="D53" s="13" t="str">
        <f>IF(入力!E26="","",入力!E26)</f>
        <v>大智</v>
      </c>
      <c r="E53" s="13" t="str">
        <f>IF(入力!C25="","",入力!C25)</f>
        <v>イズミサワ</v>
      </c>
      <c r="F53" s="13" t="str">
        <f>IF(入力!E25="","",入力!E25)</f>
        <v>ダイチ</v>
      </c>
      <c r="G53" s="13">
        <f>IF(入力!M25="","",入力!M25)</f>
        <v>522778227</v>
      </c>
      <c r="H53" s="13" t="str">
        <f>IF(入力!I25="","",入力!I25)</f>
        <v>藤崎小</v>
      </c>
      <c r="I53" s="13">
        <f>IF(入力!G25="","",入力!G25)</f>
        <v>5</v>
      </c>
      <c r="J53" s="13">
        <f>IF(入力!P25="","",入力!P25)</f>
        <v>141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鈴木</v>
      </c>
      <c r="D54" s="13" t="str">
        <f>IF(入力!E28="","",入力!E28)</f>
        <v>泰駕</v>
      </c>
      <c r="E54" s="13" t="str">
        <f>IF(入力!C27="","",入力!C27)</f>
        <v>スズキ</v>
      </c>
      <c r="F54" s="13" t="str">
        <f>IF(入力!E27="","",入力!E27)</f>
        <v>タイガ</v>
      </c>
      <c r="G54" s="13">
        <f>IF(入力!M27="","",入力!M27)</f>
        <v>523195610</v>
      </c>
      <c r="H54" s="13" t="str">
        <f>IF(入力!I27="","",入力!I27)</f>
        <v>藤崎小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青木</v>
      </c>
      <c r="D55" s="13" t="str">
        <f>IF(入力!E30="","",入力!E30)</f>
        <v>潤哉</v>
      </c>
      <c r="E55" s="13" t="str">
        <f>IF(入力!C29="","",入力!C29)</f>
        <v>アオキ</v>
      </c>
      <c r="F55" s="13" t="str">
        <f>IF(入力!E29="","",入力!E29)</f>
        <v>ウルヤ</v>
      </c>
      <c r="G55" s="13">
        <f>IF(入力!M29="","",入力!M29)</f>
        <v>522778210</v>
      </c>
      <c r="H55" s="13" t="str">
        <f>IF(入力!I29="","",入力!I29)</f>
        <v>大和田南小</v>
      </c>
      <c r="I55" s="13">
        <f>IF(入力!G29="","",入力!G29)</f>
        <v>5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山之内</v>
      </c>
      <c r="D56" s="13" t="str">
        <f>IF(入力!E32="","",入力!E32)</f>
        <v>駿介</v>
      </c>
      <c r="E56" s="13" t="str">
        <f>IF(入力!C31="","",入力!C31)</f>
        <v>ヤマノウチ</v>
      </c>
      <c r="F56" s="13" t="str">
        <f>IF(入力!E31="","",入力!E31)</f>
        <v>シュンスケ</v>
      </c>
      <c r="G56" s="13">
        <f>IF(入力!M31="","",入力!M31)</f>
        <v>522778241</v>
      </c>
      <c r="H56" s="13" t="str">
        <f>IF(入力!I31="","",入力!I31)</f>
        <v>村上小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藤崎</v>
      </c>
      <c r="D57" s="13" t="str">
        <f>IF(入力!E34="","",入力!E34)</f>
        <v>湊斗</v>
      </c>
      <c r="E57" s="13" t="str">
        <f>IF(入力!C33="","",入力!C33)</f>
        <v>フジサキ</v>
      </c>
      <c r="F57" s="13" t="str">
        <f>IF(入力!E33="","",入力!E33)</f>
        <v>ミナト</v>
      </c>
      <c r="G57" s="13">
        <f>IF(入力!M33="","",入力!M33)</f>
        <v>524174638</v>
      </c>
      <c r="H57" s="13" t="str">
        <f>IF(入力!I33="","",入力!I33)</f>
        <v>鷺沼小</v>
      </c>
      <c r="I57" s="13">
        <f>IF(入力!G33="","",入力!G33)</f>
        <v>5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早坂</v>
      </c>
      <c r="D58" s="13" t="str">
        <f>IF(入力!E36="","",入力!E36)</f>
        <v>悠</v>
      </c>
      <c r="E58" s="13" t="str">
        <f>IF(入力!C35="","",入力!C35)</f>
        <v>ハヤサカ</v>
      </c>
      <c r="F58" s="13" t="str">
        <f>IF(入力!E35="","",入力!E35)</f>
        <v>ユウ</v>
      </c>
      <c r="G58" s="13">
        <f>IF(入力!M35="","",入力!M35)</f>
        <v>522778265</v>
      </c>
      <c r="H58" s="13" t="str">
        <f>IF(入力!I35="","",入力!I35)</f>
        <v>三山東小</v>
      </c>
      <c r="I58" s="13">
        <f>IF(入力!G35="","",入力!G35)</f>
        <v>4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綿引</v>
      </c>
      <c r="D59" s="13" t="str">
        <f>IF(入力!E38="","",入力!E38)</f>
        <v>翔</v>
      </c>
      <c r="E59" s="13" t="str">
        <f>IF(入力!C37="","",入力!C37)</f>
        <v>ワタヒキ</v>
      </c>
      <c r="F59" s="13" t="str">
        <f>IF(入力!E37="","",入力!E37)</f>
        <v>ショウ</v>
      </c>
      <c r="G59" s="13">
        <f>IF(入力!M37="","",入力!M37)</f>
        <v>523195634</v>
      </c>
      <c r="H59" s="13" t="str">
        <f>IF(入力!I37="","",入力!I37)</f>
        <v>東習志野小</v>
      </c>
      <c r="I59" s="13">
        <f>IF(入力!G37="","",入力!G37)</f>
        <v>4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本田</v>
      </c>
      <c r="D60" s="13" t="str">
        <f>IF(入力!E40="","",入力!E40)</f>
        <v>一之助</v>
      </c>
      <c r="E60" s="13" t="str">
        <f>IF(入力!C39="","",入力!C39)</f>
        <v>ホンダ</v>
      </c>
      <c r="F60" s="13" t="str">
        <f>IF(入力!E39="","",入力!E39)</f>
        <v>イチノスケ</v>
      </c>
      <c r="G60" s="13">
        <f>IF(入力!M39="","",入力!M39)</f>
        <v>522778258</v>
      </c>
      <c r="H60" s="13" t="str">
        <f>IF(入力!I39="","",入力!I39)</f>
        <v>大和田西小</v>
      </c>
      <c r="I60" s="13">
        <f>IF(入力!G39="","",入力!G39)</f>
        <v>4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杉浦</v>
      </c>
      <c r="D61" s="13" t="str">
        <f>IF(入力!E42="","",入力!E42)</f>
        <v>蓮</v>
      </c>
      <c r="E61" s="13" t="str">
        <f>IF(入力!C41="","",入力!C41)</f>
        <v>スギウラ</v>
      </c>
      <c r="F61" s="13" t="str">
        <f>IF(入力!E41="","",入力!E41)</f>
        <v>レン</v>
      </c>
      <c r="G61" s="13">
        <f>IF(入力!M41="","",入力!M41)</f>
        <v>523195658</v>
      </c>
      <c r="H61" s="13" t="str">
        <f>IF(入力!I41="","",入力!I41)</f>
        <v>三山小</v>
      </c>
      <c r="I61" s="13">
        <f>IF(入力!G41="","",入力!G41)</f>
        <v>3</v>
      </c>
      <c r="J61" s="13">
        <f>IF(入力!P41="","",入力!P41)</f>
        <v>123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池上</v>
      </c>
      <c r="D62" s="13" t="str">
        <f>IF(入力!E44="","",入力!E44)</f>
        <v>夢翔</v>
      </c>
      <c r="E62" s="13" t="str">
        <f>IF(入力!C43="","",入力!C43)</f>
        <v>イケガミ</v>
      </c>
      <c r="F62" s="13" t="str">
        <f>IF(入力!E43="","",入力!E43)</f>
        <v>ユウト</v>
      </c>
      <c r="G62" s="13">
        <f>IF(入力!M43="","",入力!M43)</f>
        <v>523195641</v>
      </c>
      <c r="H62" s="13" t="str">
        <f>IF(入力!I43="","",入力!I43)</f>
        <v>藤崎小</v>
      </c>
      <c r="I62" s="13">
        <f>IF(入力!G43="","",入力!G43)</f>
        <v>3</v>
      </c>
      <c r="J62" s="13">
        <f>IF(入力!P43="","",入力!P43)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綿引</v>
      </c>
      <c r="D63" s="13" t="str">
        <f>IF(入力!E46="","",入力!E46)</f>
        <v>廉</v>
      </c>
      <c r="E63" s="13" t="str">
        <f>IF(入力!C45="","",入力!C45)</f>
        <v>ワタヒキ</v>
      </c>
      <c r="F63" s="13" t="str">
        <f>IF(入力!E45="","",入力!E45)</f>
        <v>レン</v>
      </c>
      <c r="G63" s="13">
        <f>IF(入力!M45="","",入力!M45)</f>
        <v>524010073</v>
      </c>
      <c r="H63" s="13" t="str">
        <f>IF(入力!I45="","",入力!I45)</f>
        <v>東習志野小</v>
      </c>
      <c r="I63" s="13">
        <f>IF(入力!G45="","",入力!G45)</f>
        <v>1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福</v>
      </c>
      <c r="D64" s="13" t="str">
        <f>IF(入力!E48="","",入力!E48)</f>
        <v>七輝</v>
      </c>
      <c r="E64" s="13" t="str">
        <f>IF(入力!C47="","",入力!C47)</f>
        <v>フク</v>
      </c>
      <c r="F64" s="13" t="str">
        <f>IF(入力!E47="","",入力!E47)</f>
        <v>カズキ</v>
      </c>
      <c r="G64" s="13">
        <f>IF(入力!M47="","",入力!M47)</f>
        <v>524161775</v>
      </c>
      <c r="H64" s="13" t="str">
        <f>IF(入力!I47="","",入力!I47)</f>
        <v>津田沼小</v>
      </c>
      <c r="I64" s="13">
        <f>IF(入力!G47="","",入力!G47)</f>
        <v>4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史郎 高橋</cp:lastModifiedBy>
  <cp:lastPrinted>2016-05-09T15:17:35Z</cp:lastPrinted>
  <dcterms:created xsi:type="dcterms:W3CDTF">2014-04-05T09:56:00Z</dcterms:created>
  <dcterms:modified xsi:type="dcterms:W3CDTF">2024-01-26T13:51:15Z</dcterms:modified>
</cp:coreProperties>
</file>