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B\mihana★スポ少\"/>
    </mc:Choice>
  </mc:AlternateContent>
  <xr:revisionPtr revIDLastSave="0" documentId="8_{7C24FC03-E2C6-452B-B905-2581FAEE0F4C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20" i="7" l="1"/>
  <c r="E20" i="7"/>
  <c r="D20" i="7"/>
  <c r="C20" i="7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<sst xmlns="http://schemas.openxmlformats.org/spreadsheetml/2006/main" count="280" uniqueCount="211">
  <si>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</si>
  <si>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</si>
  <si>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</si>
  <si>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</si>
  <si>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</si>
  <si>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</si>
  <si>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</si>
  <si>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</si>
  <si>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</si>
  <si>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</si>
  <si>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</si>
  <si>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</si>
  <si>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</si>
  <si>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</si>
  <si>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</si>
  <si>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</si>
  <si>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</si>
  <si>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</si>
  <si>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</si>
  <si>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</si>
  <si>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</si>
  <si>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</si>
  <si>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</si>
  <si>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</si>
  <si>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</si>
  <si>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</si>
  <si>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</si>
  <si>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</si>
  <si>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</si>
  <si>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</si>
  <si>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</si>
  <si>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</si>
  <si>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</si>
  <si>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</si>
  <si>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</si>
  <si>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</si>
  <si>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</si>
  <si>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</si>
  <si>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</si>
  <si>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</si>
  <si>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</si>
  <si>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</si>
  <si>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</si>
  <si>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</si>
  <si>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</si>
  <si>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</si>
  <si>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</si>
  <si>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</si>
  <si>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</si>
  <si>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</si>
  <si>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</si>
  <si>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</si>
  <si>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</si>
  <si>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</si>
  <si>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</si>
  <si>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</si>
  <si>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</si>
  <si>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</si>
  <si>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</si>
  <si>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</si>
  <si>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</si>
  <si>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</si>
  <si>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</si>
  <si>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</si>
  <si>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</si>
  <si>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</si>
  <si>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</si>
  <si>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</si>
  <si>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</si>
  <si>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</si>
  <si>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</si>
  <si>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</si>
  <si>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</si>
  <si>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</si>
  <si>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</si>
  <si>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</si>
  <si>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</si>
  <si>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</si>
  <si>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</si>
  <si>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</si>
  <si>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</si>
  <si>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</si>
  <si>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</si>
  <si>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</si>
  <si>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</si>
  <si>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</si>
  <si>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</si>
  <si>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</si>
  <si>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</si>
  <si>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</si>
  <si>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</si>
  <si>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</si>
  <si>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</si>
  <si>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</si>
  <si>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</si>
  <si>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</si>
  <si>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</si>
  <si>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</si>
  <si>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</si>
  <si>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</si>
  <si>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</si>
  <si>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</si>
  <si>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</si>
  <si>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</si>
  <si>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</si>
  <si>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</si>
  <si>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</si>
  <si>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</si>
  <si>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</si>
  <si>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</si>
  <si>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</si>
  <si>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</si>
  <si>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</si>
  <si>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</si>
  <si>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</si>
  <si>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</si>
  <si>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</si>
  <si>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</si>
  <si>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</si>
  <si>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</si>
  <si>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</si>
  <si>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</si>
  <si>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</si>
  <si>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</si>
  <si>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</si>
  <si>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</si>
  <si>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</si>
  <si>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</si>
  <si>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</si>
  <si>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</si>
  <si>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</si>
  <si>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</si>
  <si>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クラタ</t>
    <phoneticPr fontId="2"/>
  </si>
  <si>
    <t>クミ</t>
    <phoneticPr fontId="2"/>
  </si>
  <si>
    <t>274</t>
    <phoneticPr fontId="2"/>
  </si>
  <si>
    <t>0071</t>
    <phoneticPr fontId="2"/>
  </si>
  <si>
    <t>090</t>
    <phoneticPr fontId="2"/>
  </si>
  <si>
    <t>倉田</t>
    <rPh sb="0" eb="2">
      <t>クラタ</t>
    </rPh>
    <phoneticPr fontId="2"/>
  </si>
  <si>
    <t>久美</t>
    <rPh sb="0" eb="2">
      <t>クミ</t>
    </rPh>
    <phoneticPr fontId="2"/>
  </si>
  <si>
    <t>船橋市習志野2-1-4-5</t>
    <rPh sb="0" eb="3">
      <t>フナバシシ</t>
    </rPh>
    <rPh sb="3" eb="6">
      <t>ナラシノ</t>
    </rPh>
    <phoneticPr fontId="2"/>
  </si>
  <si>
    <t>5758</t>
    <phoneticPr fontId="2"/>
  </si>
  <si>
    <t>5621</t>
    <phoneticPr fontId="2"/>
  </si>
  <si>
    <t>アンザイ</t>
    <phoneticPr fontId="2"/>
  </si>
  <si>
    <t>ヨシノリ</t>
    <phoneticPr fontId="2"/>
  </si>
  <si>
    <t>275</t>
    <phoneticPr fontId="2"/>
  </si>
  <si>
    <t>0001</t>
    <phoneticPr fontId="2"/>
  </si>
  <si>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</si>
  <si>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好則</t>
    </r>
    <phoneticPr fontId="2"/>
  </si>
  <si>
    <t>習志野市東習志野 2-18-22-412</t>
    <phoneticPr fontId="2"/>
  </si>
  <si>
    <t>1553</t>
    <phoneticPr fontId="2"/>
  </si>
  <si>
    <t>8747</t>
    <phoneticPr fontId="2"/>
  </si>
  <si>
    <t>ワタヒキ</t>
    <phoneticPr fontId="2"/>
  </si>
  <si>
    <t>ショウ</t>
    <phoneticPr fontId="2"/>
  </si>
  <si>
    <t>東習志野小</t>
    <rPh sb="0" eb="4">
      <t>ヒガシナラシノ</t>
    </rPh>
    <rPh sb="4" eb="5">
      <t>ショウ</t>
    </rPh>
    <phoneticPr fontId="2"/>
  </si>
  <si>
    <t>綿引</t>
    <rPh sb="0" eb="2">
      <t>ワタヒキ</t>
    </rPh>
    <phoneticPr fontId="2"/>
  </si>
  <si>
    <t>翔</t>
    <rPh sb="0" eb="1">
      <t>ショウ</t>
    </rPh>
    <phoneticPr fontId="2"/>
  </si>
  <si>
    <t>ホンダ</t>
    <phoneticPr fontId="2"/>
  </si>
  <si>
    <t>イチノスケ</t>
    <phoneticPr fontId="2"/>
  </si>
  <si>
    <t>大和田西小</t>
    <rPh sb="0" eb="3">
      <t>オオワダ</t>
    </rPh>
    <rPh sb="3" eb="4">
      <t>ニシ</t>
    </rPh>
    <rPh sb="4" eb="5">
      <t>ショウ</t>
    </rPh>
    <phoneticPr fontId="2"/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</si>
  <si>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</si>
  <si>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</si>
  <si>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ハヤサカ</t>
    <phoneticPr fontId="2"/>
  </si>
  <si>
    <t>ユウ</t>
    <phoneticPr fontId="2"/>
  </si>
  <si>
    <t>三山東小</t>
    <rPh sb="0" eb="2">
      <t>ミヤマ</t>
    </rPh>
    <rPh sb="2" eb="3">
      <t>ヒガシ</t>
    </rPh>
    <rPh sb="3" eb="4">
      <t>ショウ</t>
    </rPh>
    <phoneticPr fontId="2"/>
  </si>
  <si>
    <t>早坂</t>
    <rPh sb="0" eb="2">
      <t>ハヤサカ</t>
    </rPh>
    <phoneticPr fontId="2"/>
  </si>
  <si>
    <t>悠</t>
    <rPh sb="0" eb="1">
      <t>ユウ</t>
    </rPh>
    <phoneticPr fontId="2"/>
  </si>
  <si>
    <t>オノ</t>
    <phoneticPr fontId="2"/>
  </si>
  <si>
    <t>ケンタ</t>
    <phoneticPr fontId="2"/>
  </si>
  <si>
    <t>小野</t>
    <phoneticPr fontId="2"/>
  </si>
  <si>
    <t>健太</t>
    <phoneticPr fontId="2"/>
  </si>
  <si>
    <t>フク</t>
    <phoneticPr fontId="2"/>
  </si>
  <si>
    <t>カズキ</t>
    <phoneticPr fontId="2"/>
  </si>
  <si>
    <t>津田沼小</t>
    <rPh sb="0" eb="3">
      <t>ツダヌマ</t>
    </rPh>
    <rPh sb="3" eb="4">
      <t>ショウ</t>
    </rPh>
    <phoneticPr fontId="2"/>
  </si>
  <si>
    <t>福</t>
    <phoneticPr fontId="2"/>
  </si>
  <si>
    <t>七輝</t>
    <phoneticPr fontId="2"/>
  </si>
  <si>
    <t>スギウラ</t>
    <phoneticPr fontId="2"/>
  </si>
  <si>
    <t>レン</t>
    <phoneticPr fontId="2"/>
  </si>
  <si>
    <t>三山小</t>
    <rPh sb="0" eb="2">
      <t>ミヤマ</t>
    </rPh>
    <rPh sb="2" eb="3">
      <t>ショウ</t>
    </rPh>
    <phoneticPr fontId="2"/>
  </si>
  <si>
    <t>杉浦</t>
    <rPh sb="0" eb="2">
      <t>スギウラ</t>
    </rPh>
    <phoneticPr fontId="2"/>
  </si>
  <si>
    <t>蓮</t>
    <rPh sb="0" eb="1">
      <t>レン</t>
    </rPh>
    <phoneticPr fontId="2"/>
  </si>
  <si>
    <t>ナカタ</t>
    <phoneticPr fontId="2"/>
  </si>
  <si>
    <t>アオ</t>
    <phoneticPr fontId="2"/>
  </si>
  <si>
    <t>井野小</t>
    <rPh sb="0" eb="2">
      <t>イノ</t>
    </rPh>
    <rPh sb="2" eb="3">
      <t>ショウ</t>
    </rPh>
    <phoneticPr fontId="2"/>
  </si>
  <si>
    <t>中田</t>
    <phoneticPr fontId="2"/>
  </si>
  <si>
    <t>青</t>
    <phoneticPr fontId="2"/>
  </si>
  <si>
    <t>イケガミ</t>
    <phoneticPr fontId="2"/>
  </si>
  <si>
    <t>ユウト</t>
    <phoneticPr fontId="2"/>
  </si>
  <si>
    <t>藤崎小</t>
    <rPh sb="0" eb="2">
      <t>フジサキ</t>
    </rPh>
    <rPh sb="2" eb="3">
      <t>ショウ</t>
    </rPh>
    <phoneticPr fontId="2"/>
  </si>
  <si>
    <t>池上</t>
    <rPh sb="0" eb="2">
      <t>イケガミ</t>
    </rPh>
    <phoneticPr fontId="2"/>
  </si>
  <si>
    <t>夢翔</t>
    <rPh sb="0" eb="1">
      <t>ユメ</t>
    </rPh>
    <rPh sb="1" eb="2">
      <t>ショウ</t>
    </rPh>
    <phoneticPr fontId="2"/>
  </si>
  <si>
    <t>タナカ</t>
    <phoneticPr fontId="2"/>
  </si>
  <si>
    <t>エイタ</t>
    <phoneticPr fontId="2"/>
  </si>
  <si>
    <t>都賀の台小</t>
    <rPh sb="0" eb="2">
      <t>ツガ</t>
    </rPh>
    <rPh sb="3" eb="4">
      <t>ダイ</t>
    </rPh>
    <rPh sb="4" eb="5">
      <t>ショウ</t>
    </rPh>
    <phoneticPr fontId="2"/>
  </si>
  <si>
    <t>田中</t>
    <phoneticPr fontId="2"/>
  </si>
  <si>
    <t>瑛太</t>
    <phoneticPr fontId="2"/>
  </si>
  <si>
    <t>トキタ</t>
    <phoneticPr fontId="2"/>
  </si>
  <si>
    <t>ナオト</t>
    <phoneticPr fontId="2"/>
  </si>
  <si>
    <t>登戸小</t>
    <rPh sb="0" eb="2">
      <t>ノブト</t>
    </rPh>
    <rPh sb="2" eb="3">
      <t>ショウ</t>
    </rPh>
    <phoneticPr fontId="2"/>
  </si>
  <si>
    <t>時田</t>
    <phoneticPr fontId="2"/>
  </si>
  <si>
    <t>直翔</t>
    <phoneticPr fontId="2"/>
  </si>
  <si>
    <t>イチノヘ</t>
    <phoneticPr fontId="2"/>
  </si>
  <si>
    <t>トム</t>
    <phoneticPr fontId="2"/>
  </si>
  <si>
    <t>検見川小</t>
    <rPh sb="0" eb="4">
      <t>ケミガワショウ</t>
    </rPh>
    <phoneticPr fontId="2"/>
  </si>
  <si>
    <t>一戸</t>
    <phoneticPr fontId="2"/>
  </si>
  <si>
    <t>富</t>
    <phoneticPr fontId="2"/>
  </si>
  <si>
    <t>タイチ</t>
    <phoneticPr fontId="2"/>
  </si>
  <si>
    <t>太一</t>
    <phoneticPr fontId="2"/>
  </si>
  <si>
    <t>廉</t>
    <rPh sb="0" eb="1">
      <t>レン</t>
    </rPh>
    <phoneticPr fontId="2"/>
  </si>
  <si>
    <t>ハルト</t>
    <phoneticPr fontId="2"/>
  </si>
  <si>
    <t>遼翔</t>
    <phoneticPr fontId="2"/>
  </si>
  <si>
    <t>【一緒に・感謝・チームワーク】
「やるときゃやる」をモットーに、最後まで攻めるバレーで頂点まで戦い抜きます！
これまで支えてくれた方々への感謝の気持ちをプレーに乗せて
行くぞっ！実花魂！！</t>
    <rPh sb="43" eb="45">
      <t>チョウテン</t>
    </rPh>
    <rPh sb="59" eb="60">
      <t>ササ</t>
    </rPh>
    <rPh sb="65" eb="67">
      <t>カタガタ</t>
    </rPh>
    <rPh sb="69" eb="71">
      <t>カンシャ</t>
    </rPh>
    <rPh sb="72" eb="74">
      <t>キモ</t>
    </rPh>
    <rPh sb="80" eb="81">
      <t>ノ</t>
    </rPh>
    <rPh sb="84" eb="85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</si>
</sst>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3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2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22" fillId="0" borderId="79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center" vertical="top" wrapText="1"/>
      <protection locked="0"/>
    </xf>
    <xf numFmtId="49" fontId="4" fillId="0" borderId="62" xfId="0" applyNumberFormat="1" applyFont="1" applyBorder="1" applyAlignment="1" applyProtection="1">
      <alignment horizontal="center" vertical="top" wrapText="1"/>
      <protection locked="0"/>
    </xf>
    <xf numFmtId="49" fontId="4" fillId="0" borderId="63" xfId="0" applyNumberFormat="1" applyFont="1" applyBorder="1" applyAlignment="1" applyProtection="1">
      <alignment horizontal="center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22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17B0ACC7-A18C-4688-A36E-1146E30724EC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12E3D007-82FB-41C6-8EC1-349961D9474F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7FC689E8-C2D0-41B5-9077-014E3CBC4F74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EAAB8989-B4EC-4CB8-BD44-42B40567258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839EADF4-76E3-4387-BA6A-A36AEA901227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1185A8C5-9F31-479D-B4D0-0399CDF9596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DC9B853-3A28-4CAE-9A77-20EC1D9A1D01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BFD4C186-5E59-43D2-BFB3-2D58112C1C13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1" zoomScaleNormal="100" zoomScaleSheetLayoutView="100" workbookViewId="0">
      <selection activeCell="AP19" sqref="AP1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3" t="s">
        <v>114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</row>
    <row r="2" spans="1:51" ht="14.45" customHeight="1">
      <c r="A2" s="183" t="s">
        <v>120</v>
      </c>
      <c r="B2" s="184"/>
      <c r="C2" s="185" t="s">
        <v>127</v>
      </c>
      <c r="D2" s="186"/>
      <c r="E2" s="186"/>
      <c r="F2" s="186"/>
      <c r="G2" s="186"/>
      <c r="H2" s="186"/>
      <c r="I2" s="187"/>
      <c r="J2" s="68" t="s">
        <v>118</v>
      </c>
      <c r="K2" s="69"/>
      <c r="L2" s="69"/>
      <c r="M2" s="69"/>
      <c r="N2" s="69"/>
      <c r="O2" s="70"/>
      <c r="P2" s="68" t="s">
        <v>96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82" t="s">
        <v>100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68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88" t="s">
        <v>121</v>
      </c>
      <c r="B3" s="189"/>
      <c r="C3" s="190" t="s">
        <v>128</v>
      </c>
      <c r="D3" s="191"/>
      <c r="E3" s="191"/>
      <c r="F3" s="191"/>
      <c r="G3" s="191"/>
      <c r="H3" s="191"/>
      <c r="I3" s="192"/>
      <c r="J3" s="65" t="s">
        <v>89</v>
      </c>
      <c r="K3" s="66"/>
      <c r="L3" s="66"/>
      <c r="M3" s="66"/>
      <c r="N3" s="66"/>
      <c r="O3" s="67"/>
      <c r="P3" s="180" t="s">
        <v>129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65" t="s">
        <v>110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57" t="s">
        <v>122</v>
      </c>
      <c r="B4" s="58"/>
      <c r="C4" s="75">
        <v>436272408</v>
      </c>
      <c r="D4" s="76"/>
      <c r="E4" s="76"/>
      <c r="F4" s="76"/>
      <c r="G4" s="76"/>
      <c r="H4" s="76"/>
      <c r="I4" s="77"/>
      <c r="J4" s="174" t="s">
        <v>116</v>
      </c>
      <c r="K4" s="175"/>
      <c r="L4" s="175"/>
      <c r="M4" s="175"/>
      <c r="N4" s="175"/>
      <c r="O4" s="176"/>
      <c r="P4" s="167" t="s">
        <v>93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56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59" t="s">
        <v>115</v>
      </c>
      <c r="B5" s="60"/>
      <c r="C5" s="78"/>
      <c r="D5" s="79"/>
      <c r="E5" s="79"/>
      <c r="F5" s="79"/>
      <c r="G5" s="79"/>
      <c r="H5" s="79"/>
      <c r="I5" s="80"/>
      <c r="J5" s="177">
        <v>12015</v>
      </c>
      <c r="K5" s="177"/>
      <c r="L5" s="177"/>
      <c r="M5" s="177"/>
      <c r="N5" s="177"/>
      <c r="O5" s="177"/>
      <c r="P5" s="168" t="s">
        <v>130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131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92</v>
      </c>
      <c r="AW5" t="s">
        <v>117</v>
      </c>
    </row>
    <row r="6" spans="1:51" ht="22.5" customHeight="1">
      <c r="A6" s="53" t="s">
        <v>79</v>
      </c>
      <c r="B6" s="54"/>
      <c r="C6" s="198" t="s">
        <v>106</v>
      </c>
      <c r="D6" s="199"/>
      <c r="E6" s="178" t="s">
        <v>107</v>
      </c>
      <c r="F6" s="179"/>
      <c r="G6" s="73" t="s">
        <v>80</v>
      </c>
      <c r="H6" s="73"/>
      <c r="I6" s="73"/>
      <c r="J6" s="73" t="s">
        <v>2</v>
      </c>
      <c r="K6" s="73"/>
      <c r="L6" s="73"/>
      <c r="M6" s="73" t="s">
        <v>3</v>
      </c>
      <c r="N6" s="73"/>
      <c r="O6" s="73"/>
      <c r="P6" s="156" t="s">
        <v>94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64" t="s">
        <v>95</v>
      </c>
      <c r="AL6" s="164"/>
      <c r="AM6" s="164"/>
      <c r="AN6" s="164"/>
      <c r="AO6" s="164"/>
      <c r="AP6" s="164"/>
      <c r="AQ6" s="164"/>
      <c r="AR6" s="164"/>
      <c r="AS6" s="164"/>
      <c r="AT6" s="34" t="s">
        <v>45</v>
      </c>
    </row>
    <row r="7" spans="1:51" ht="13.5" customHeight="1">
      <c r="A7" s="53"/>
      <c r="B7" s="54"/>
      <c r="C7" s="133" t="s">
        <v>132</v>
      </c>
      <c r="D7" s="109"/>
      <c r="E7" s="109" t="s">
        <v>133</v>
      </c>
      <c r="F7" s="111"/>
      <c r="G7" s="74">
        <v>524389070</v>
      </c>
      <c r="H7" s="74"/>
      <c r="I7" s="74"/>
      <c r="J7" s="74"/>
      <c r="K7" s="74"/>
      <c r="L7" s="74"/>
      <c r="M7" s="74">
        <v>197183</v>
      </c>
      <c r="N7" s="74"/>
      <c r="O7" s="74"/>
      <c r="P7" s="71" t="s">
        <v>7</v>
      </c>
      <c r="Q7" s="72"/>
      <c r="R7" s="121" t="s">
        <v>134</v>
      </c>
      <c r="S7" s="122"/>
      <c r="T7" s="122"/>
      <c r="U7" s="122"/>
      <c r="V7" s="27" t="s">
        <v>8</v>
      </c>
      <c r="W7" s="61" t="s">
        <v>135</v>
      </c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35" t="s">
        <v>9</v>
      </c>
      <c r="AL7" s="158" t="s">
        <v>136</v>
      </c>
      <c r="AM7" s="159"/>
      <c r="AN7" s="159"/>
      <c r="AO7" s="159"/>
      <c r="AP7" s="159"/>
      <c r="AQ7" s="159"/>
      <c r="AR7" s="159"/>
      <c r="AS7" s="36" t="s">
        <v>10</v>
      </c>
      <c r="AT7" s="200">
        <v>42</v>
      </c>
    </row>
    <row r="8" spans="1:51" ht="18" customHeight="1">
      <c r="A8" s="53"/>
      <c r="B8" s="54"/>
      <c r="C8" s="124" t="s">
        <v>137</v>
      </c>
      <c r="D8" s="105"/>
      <c r="E8" s="105" t="s">
        <v>138</v>
      </c>
      <c r="F8" s="107"/>
      <c r="G8" s="74"/>
      <c r="H8" s="74"/>
      <c r="I8" s="74"/>
      <c r="J8" s="74"/>
      <c r="K8" s="74"/>
      <c r="L8" s="74"/>
      <c r="M8" s="74"/>
      <c r="N8" s="74"/>
      <c r="O8" s="74"/>
      <c r="P8" s="171" t="s">
        <v>139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72" t="s">
        <v>140</v>
      </c>
      <c r="AL8" s="119"/>
      <c r="AM8" s="119"/>
      <c r="AN8" s="119"/>
      <c r="AO8" s="37" t="s">
        <v>8</v>
      </c>
      <c r="AP8" s="173" t="s">
        <v>141</v>
      </c>
      <c r="AQ8" s="119"/>
      <c r="AR8" s="119"/>
      <c r="AS8" s="120"/>
      <c r="AT8" s="200"/>
    </row>
    <row r="9" spans="1:51" ht="14.45" customHeight="1">
      <c r="A9" s="53" t="s">
        <v>81</v>
      </c>
      <c r="B9" s="54"/>
      <c r="C9" s="133" t="s">
        <v>142</v>
      </c>
      <c r="D9" s="109"/>
      <c r="E9" s="109" t="s">
        <v>143</v>
      </c>
      <c r="F9" s="111"/>
      <c r="G9" s="74">
        <v>523195801</v>
      </c>
      <c r="H9" s="74"/>
      <c r="I9" s="74"/>
      <c r="J9" s="74">
        <v>475503</v>
      </c>
      <c r="K9" s="74"/>
      <c r="L9" s="74"/>
      <c r="M9" s="74"/>
      <c r="N9" s="74"/>
      <c r="O9" s="74"/>
      <c r="P9" s="71" t="s">
        <v>7</v>
      </c>
      <c r="Q9" s="72"/>
      <c r="R9" s="121" t="s">
        <v>144</v>
      </c>
      <c r="S9" s="122"/>
      <c r="T9" s="122"/>
      <c r="U9" s="122"/>
      <c r="V9" s="27" t="s">
        <v>8</v>
      </c>
      <c r="W9" s="61" t="s">
        <v>145</v>
      </c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123"/>
      <c r="AK9" s="35" t="s">
        <v>9</v>
      </c>
      <c r="AL9" s="158" t="s">
        <v>136</v>
      </c>
      <c r="AM9" s="159"/>
      <c r="AN9" s="159"/>
      <c r="AO9" s="159"/>
      <c r="AP9" s="159"/>
      <c r="AQ9" s="159"/>
      <c r="AR9" s="159"/>
      <c r="AS9" s="36" t="s">
        <v>10</v>
      </c>
      <c r="AT9" s="201">
        <v>46</v>
      </c>
    </row>
    <row r="10" spans="1:51" ht="18" customHeight="1">
      <c r="A10" s="53"/>
      <c r="B10" s="54"/>
      <c r="C10" s="124" t="s">
        <v>146</v>
      </c>
      <c r="D10" s="105"/>
      <c r="E10" s="105" t="s">
        <v>147</v>
      </c>
      <c r="F10" s="107"/>
      <c r="G10" s="74"/>
      <c r="H10" s="74"/>
      <c r="I10" s="74"/>
      <c r="J10" s="74"/>
      <c r="K10" s="74"/>
      <c r="L10" s="74"/>
      <c r="M10" s="74"/>
      <c r="N10" s="74"/>
      <c r="O10" s="74"/>
      <c r="P10" s="160" t="s">
        <v>148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163" t="s">
        <v>149</v>
      </c>
      <c r="AL10" s="119"/>
      <c r="AM10" s="119"/>
      <c r="AN10" s="119"/>
      <c r="AO10" s="37" t="s">
        <v>8</v>
      </c>
      <c r="AP10" s="119" t="s">
        <v>150</v>
      </c>
      <c r="AQ10" s="119"/>
      <c r="AR10" s="119"/>
      <c r="AS10" s="120"/>
      <c r="AT10" s="201"/>
    </row>
    <row r="11" spans="1:51" ht="14.45" customHeight="1">
      <c r="A11" s="53" t="s">
        <v>82</v>
      </c>
      <c r="B11" s="54"/>
      <c r="C11" s="108"/>
      <c r="D11" s="109"/>
      <c r="E11" s="110"/>
      <c r="F11" s="111"/>
      <c r="G11" s="74"/>
      <c r="H11" s="74"/>
      <c r="I11" s="74"/>
      <c r="J11" s="74"/>
      <c r="K11" s="74"/>
      <c r="L11" s="74"/>
      <c r="M11" s="74"/>
      <c r="N11" s="74"/>
      <c r="O11" s="74"/>
      <c r="P11" s="71"/>
      <c r="Q11" s="72"/>
      <c r="R11" s="121"/>
      <c r="S11" s="122"/>
      <c r="T11" s="122"/>
      <c r="U11" s="122"/>
      <c r="V11" s="27"/>
      <c r="W11" s="61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123"/>
      <c r="AK11" s="35"/>
      <c r="AL11" s="158"/>
      <c r="AM11" s="159"/>
      <c r="AN11" s="159"/>
      <c r="AO11" s="159"/>
      <c r="AP11" s="159"/>
      <c r="AQ11" s="159"/>
      <c r="AR11" s="159"/>
      <c r="AS11" s="36"/>
      <c r="AT11" s="201"/>
    </row>
    <row r="12" spans="1:51" ht="18" customHeight="1">
      <c r="A12" s="53"/>
      <c r="B12" s="54"/>
      <c r="C12" s="104"/>
      <c r="D12" s="105"/>
      <c r="E12" s="106"/>
      <c r="F12" s="107"/>
      <c r="G12" s="74"/>
      <c r="H12" s="74"/>
      <c r="I12" s="74"/>
      <c r="J12" s="74"/>
      <c r="K12" s="74"/>
      <c r="L12" s="74"/>
      <c r="M12" s="74"/>
      <c r="N12" s="74"/>
      <c r="O12" s="74"/>
      <c r="P12" s="17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2"/>
      <c r="AL12" s="119"/>
      <c r="AM12" s="119"/>
      <c r="AN12" s="119"/>
      <c r="AO12" s="37"/>
      <c r="AP12" s="173"/>
      <c r="AQ12" s="119"/>
      <c r="AR12" s="119"/>
      <c r="AS12" s="120"/>
      <c r="AT12" s="201"/>
    </row>
    <row r="13" spans="1:51" ht="15" customHeight="1">
      <c r="A13" s="53" t="s">
        <v>83</v>
      </c>
      <c r="B13" s="54"/>
      <c r="C13" s="108"/>
      <c r="D13" s="109"/>
      <c r="E13" s="110"/>
      <c r="F13" s="111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214"/>
      <c r="S13" s="214"/>
      <c r="T13" s="214"/>
      <c r="U13" s="214"/>
      <c r="V13" s="26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30"/>
      <c r="AK13" s="38"/>
      <c r="AL13" s="207"/>
      <c r="AM13" s="207"/>
      <c r="AN13" s="207"/>
      <c r="AO13" s="207"/>
      <c r="AP13" s="207"/>
      <c r="AQ13" s="207"/>
      <c r="AR13" s="207"/>
      <c r="AS13" s="39"/>
      <c r="AT13" s="202"/>
    </row>
    <row r="14" spans="1:51" ht="18" customHeight="1">
      <c r="A14" s="53"/>
      <c r="B14" s="54"/>
      <c r="C14" s="104"/>
      <c r="D14" s="105"/>
      <c r="E14" s="106"/>
      <c r="F14" s="107"/>
      <c r="G14" s="115"/>
      <c r="H14" s="115"/>
      <c r="I14" s="115"/>
      <c r="J14" s="115"/>
      <c r="K14" s="115"/>
      <c r="L14" s="115"/>
      <c r="M14" s="115"/>
      <c r="N14" s="115"/>
      <c r="O14" s="115"/>
      <c r="P14" s="208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10"/>
      <c r="AK14" s="211"/>
      <c r="AL14" s="212"/>
      <c r="AM14" s="212"/>
      <c r="AN14" s="212"/>
      <c r="AO14" s="40"/>
      <c r="AP14" s="212"/>
      <c r="AQ14" s="212"/>
      <c r="AR14" s="212"/>
      <c r="AS14" s="213"/>
      <c r="AT14" s="202"/>
    </row>
    <row r="15" spans="1:51" ht="15" customHeight="1">
      <c r="A15" s="116" t="s">
        <v>97</v>
      </c>
      <c r="B15" s="54"/>
      <c r="C15" s="108" t="s">
        <v>132</v>
      </c>
      <c r="D15" s="109"/>
      <c r="E15" s="110" t="s">
        <v>133</v>
      </c>
      <c r="F15" s="111"/>
      <c r="G15" s="115"/>
      <c r="H15" s="115"/>
      <c r="I15" s="115"/>
      <c r="J15" s="115"/>
      <c r="K15" s="115"/>
      <c r="L15" s="115"/>
      <c r="M15" s="115"/>
      <c r="N15" s="115"/>
      <c r="O15" s="115"/>
      <c r="P15" s="71" t="s">
        <v>7</v>
      </c>
      <c r="Q15" s="72"/>
      <c r="R15" s="121" t="s">
        <v>134</v>
      </c>
      <c r="S15" s="122"/>
      <c r="T15" s="122"/>
      <c r="U15" s="122"/>
      <c r="V15" s="27" t="s">
        <v>8</v>
      </c>
      <c r="W15" s="61" t="s">
        <v>135</v>
      </c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35" t="s">
        <v>9</v>
      </c>
      <c r="AL15" s="158" t="s">
        <v>136</v>
      </c>
      <c r="AM15" s="159"/>
      <c r="AN15" s="159"/>
      <c r="AO15" s="159"/>
      <c r="AP15" s="159"/>
      <c r="AQ15" s="159"/>
      <c r="AR15" s="159"/>
      <c r="AS15" s="36" t="s">
        <v>10</v>
      </c>
      <c r="AT15" s="201">
        <v>42</v>
      </c>
    </row>
    <row r="16" spans="1:51" ht="18" customHeight="1">
      <c r="A16" s="53"/>
      <c r="B16" s="54"/>
      <c r="C16" s="104" t="s">
        <v>137</v>
      </c>
      <c r="D16" s="105"/>
      <c r="E16" s="106" t="s">
        <v>138</v>
      </c>
      <c r="F16" s="107"/>
      <c r="G16" s="115"/>
      <c r="H16" s="115"/>
      <c r="I16" s="115"/>
      <c r="J16" s="115"/>
      <c r="K16" s="115"/>
      <c r="L16" s="115"/>
      <c r="M16" s="115"/>
      <c r="N16" s="115"/>
      <c r="O16" s="115"/>
      <c r="P16" s="171" t="s">
        <v>139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72" t="s">
        <v>140</v>
      </c>
      <c r="AL16" s="119"/>
      <c r="AM16" s="119"/>
      <c r="AN16" s="119"/>
      <c r="AO16" s="37" t="s">
        <v>8</v>
      </c>
      <c r="AP16" s="173" t="s">
        <v>141</v>
      </c>
      <c r="AQ16" s="119"/>
      <c r="AR16" s="119"/>
      <c r="AS16" s="120"/>
      <c r="AT16" s="201"/>
    </row>
    <row r="17" spans="1:46">
      <c r="A17" s="53" t="s">
        <v>0</v>
      </c>
      <c r="B17" s="54"/>
      <c r="C17" s="130" t="str">
        <f>IF(P16="","",P16)</f>
        <v>船橋市習志野2-1-4-5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53"/>
      <c r="B18" s="54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53" t="s">
        <v>1</v>
      </c>
      <c r="B19" s="54"/>
      <c r="C19" s="130" t="str">
        <f>IF(AL15="","",AL15&amp;"-"&amp;AK16&amp;"-"&amp;AP16)</f>
        <v>090-5758-5621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53"/>
      <c r="B20" s="54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3" t="s">
        <v>84</v>
      </c>
      <c r="B21" s="54"/>
      <c r="C21" s="128"/>
      <c r="D21" s="117"/>
      <c r="E21" s="117"/>
      <c r="F21" s="117"/>
      <c r="G21" s="117"/>
      <c r="H21" s="11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55"/>
      <c r="B22" s="56"/>
      <c r="C22" s="129"/>
      <c r="D22" s="118"/>
      <c r="E22" s="118"/>
      <c r="F22" s="118"/>
      <c r="G22" s="118"/>
      <c r="H22" s="11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3" t="s">
        <v>125</v>
      </c>
      <c r="B23" s="112" t="s">
        <v>85</v>
      </c>
      <c r="C23" s="138" t="s">
        <v>104</v>
      </c>
      <c r="D23" s="139"/>
      <c r="E23" s="140" t="s">
        <v>105</v>
      </c>
      <c r="F23" s="141"/>
      <c r="G23" s="112" t="s">
        <v>86</v>
      </c>
      <c r="H23" s="112"/>
      <c r="I23" s="112" t="s">
        <v>87</v>
      </c>
      <c r="J23" s="112"/>
      <c r="K23" s="112"/>
      <c r="L23" s="112"/>
      <c r="M23" s="112" t="s">
        <v>88</v>
      </c>
      <c r="N23" s="112"/>
      <c r="O23" s="112"/>
      <c r="P23" s="182" t="s">
        <v>98</v>
      </c>
      <c r="Q23" s="112"/>
      <c r="R23" s="112"/>
      <c r="S23" s="112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4"/>
      <c r="B24" s="54"/>
      <c r="C24" s="149" t="s">
        <v>102</v>
      </c>
      <c r="D24" s="150"/>
      <c r="E24" s="151" t="s">
        <v>103</v>
      </c>
      <c r="F24" s="152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97"/>
      <c r="U24" s="1"/>
      <c r="V24" s="1"/>
      <c r="W24" s="1"/>
      <c r="X24" s="1"/>
      <c r="Y24" s="125" t="s">
        <v>99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99">
        <v>1</v>
      </c>
      <c r="B25" s="142">
        <v>1</v>
      </c>
      <c r="C25" s="133" t="s">
        <v>151</v>
      </c>
      <c r="D25" s="109"/>
      <c r="E25" s="109" t="s">
        <v>152</v>
      </c>
      <c r="F25" s="111"/>
      <c r="G25" s="81">
        <v>6</v>
      </c>
      <c r="H25" s="93"/>
      <c r="I25" s="81" t="s">
        <v>153</v>
      </c>
      <c r="J25" s="82"/>
      <c r="K25" s="82"/>
      <c r="L25" s="93"/>
      <c r="M25" s="81">
        <v>523195634</v>
      </c>
      <c r="N25" s="82"/>
      <c r="O25" s="93"/>
      <c r="P25" s="81">
        <v>170</v>
      </c>
      <c r="Q25" s="82"/>
      <c r="R25" s="82"/>
      <c r="S25" s="82"/>
      <c r="T25" s="83"/>
      <c r="U25" s="1"/>
      <c r="V25" s="1"/>
      <c r="W25" s="1"/>
      <c r="X25" s="1"/>
      <c r="Y25" s="87">
        <v>10</v>
      </c>
      <c r="Z25" s="88"/>
      <c r="AA25" s="88"/>
      <c r="AB25" s="88"/>
      <c r="AC25" s="88"/>
      <c r="AD25" s="88"/>
      <c r="AE25" s="88"/>
      <c r="AF25" s="88"/>
      <c r="AG25" s="8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0"/>
      <c r="B26" s="102"/>
      <c r="C26" s="124" t="s">
        <v>154</v>
      </c>
      <c r="D26" s="105"/>
      <c r="E26" s="105" t="s">
        <v>155</v>
      </c>
      <c r="F26" s="107"/>
      <c r="G26" s="84"/>
      <c r="H26" s="94"/>
      <c r="I26" s="84"/>
      <c r="J26" s="85"/>
      <c r="K26" s="85"/>
      <c r="L26" s="94"/>
      <c r="M26" s="84"/>
      <c r="N26" s="85"/>
      <c r="O26" s="94"/>
      <c r="P26" s="84"/>
      <c r="Q26" s="85"/>
      <c r="R26" s="85"/>
      <c r="S26" s="85"/>
      <c r="T26" s="86"/>
      <c r="U26" s="1"/>
      <c r="V26" s="1"/>
      <c r="W26" s="1"/>
      <c r="X26" s="1"/>
      <c r="Y26" s="90"/>
      <c r="Z26" s="91"/>
      <c r="AA26" s="91"/>
      <c r="AB26" s="91"/>
      <c r="AC26" s="91"/>
      <c r="AD26" s="91"/>
      <c r="AE26" s="91"/>
      <c r="AF26" s="91"/>
      <c r="AG26" s="9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2</v>
      </c>
      <c r="B27" s="101">
        <v>2</v>
      </c>
      <c r="C27" s="133" t="s">
        <v>156</v>
      </c>
      <c r="D27" s="109"/>
      <c r="E27" s="109" t="s">
        <v>157</v>
      </c>
      <c r="F27" s="111"/>
      <c r="G27" s="81">
        <v>6</v>
      </c>
      <c r="H27" s="93"/>
      <c r="I27" s="81" t="s">
        <v>158</v>
      </c>
      <c r="J27" s="82"/>
      <c r="K27" s="82"/>
      <c r="L27" s="93"/>
      <c r="M27" s="81">
        <v>522778258</v>
      </c>
      <c r="N27" s="82"/>
      <c r="O27" s="93"/>
      <c r="P27" s="81">
        <v>142</v>
      </c>
      <c r="Q27" s="82"/>
      <c r="R27" s="82"/>
      <c r="S27" s="82"/>
      <c r="T27" s="8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0"/>
      <c r="B28" s="102"/>
      <c r="C28" s="124" t="s">
        <v>159</v>
      </c>
      <c r="D28" s="105"/>
      <c r="E28" s="105" t="s">
        <v>160</v>
      </c>
      <c r="F28" s="107"/>
      <c r="G28" s="84"/>
      <c r="H28" s="94"/>
      <c r="I28" s="84"/>
      <c r="J28" s="85"/>
      <c r="K28" s="85"/>
      <c r="L28" s="94"/>
      <c r="M28" s="84"/>
      <c r="N28" s="85"/>
      <c r="O28" s="94"/>
      <c r="P28" s="84"/>
      <c r="Q28" s="85"/>
      <c r="R28" s="85"/>
      <c r="S28" s="85"/>
      <c r="T28" s="8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3</v>
      </c>
      <c r="B29" s="101">
        <v>3</v>
      </c>
      <c r="C29" s="133" t="s">
        <v>161</v>
      </c>
      <c r="D29" s="109"/>
      <c r="E29" s="109" t="s">
        <v>162</v>
      </c>
      <c r="F29" s="111"/>
      <c r="G29" s="81">
        <v>6</v>
      </c>
      <c r="H29" s="93"/>
      <c r="I29" s="81" t="s">
        <v>163</v>
      </c>
      <c r="J29" s="82"/>
      <c r="K29" s="82"/>
      <c r="L29" s="93"/>
      <c r="M29" s="81">
        <v>522778265</v>
      </c>
      <c r="N29" s="82"/>
      <c r="O29" s="93"/>
      <c r="P29" s="81">
        <v>154</v>
      </c>
      <c r="Q29" s="82"/>
      <c r="R29" s="82"/>
      <c r="S29" s="82"/>
      <c r="T29" s="8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102"/>
      <c r="C30" s="124" t="s">
        <v>164</v>
      </c>
      <c r="D30" s="105"/>
      <c r="E30" s="105" t="s">
        <v>165</v>
      </c>
      <c r="F30" s="107"/>
      <c r="G30" s="84"/>
      <c r="H30" s="94"/>
      <c r="I30" s="84"/>
      <c r="J30" s="85"/>
      <c r="K30" s="85"/>
      <c r="L30" s="94"/>
      <c r="M30" s="84"/>
      <c r="N30" s="85"/>
      <c r="O30" s="94"/>
      <c r="P30" s="84"/>
      <c r="Q30" s="85"/>
      <c r="R30" s="85"/>
      <c r="S30" s="85"/>
      <c r="T30" s="8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9">
        <v>4</v>
      </c>
      <c r="B31" s="101">
        <v>4</v>
      </c>
      <c r="C31" s="108" t="s">
        <v>166</v>
      </c>
      <c r="D31" s="109"/>
      <c r="E31" s="110" t="s">
        <v>167</v>
      </c>
      <c r="F31" s="111"/>
      <c r="G31" s="81">
        <v>6</v>
      </c>
      <c r="H31" s="93"/>
      <c r="I31" s="95" t="s">
        <v>153</v>
      </c>
      <c r="J31" s="82"/>
      <c r="K31" s="82"/>
      <c r="L31" s="93"/>
      <c r="M31" s="81">
        <v>525398545</v>
      </c>
      <c r="N31" s="82"/>
      <c r="O31" s="93"/>
      <c r="P31" s="81">
        <v>167</v>
      </c>
      <c r="Q31" s="82"/>
      <c r="R31" s="82"/>
      <c r="S31" s="82"/>
      <c r="T31" s="8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102"/>
      <c r="C32" s="104" t="s">
        <v>168</v>
      </c>
      <c r="D32" s="105"/>
      <c r="E32" s="106" t="s">
        <v>169</v>
      </c>
      <c r="F32" s="107"/>
      <c r="G32" s="84"/>
      <c r="H32" s="94"/>
      <c r="I32" s="84"/>
      <c r="J32" s="85"/>
      <c r="K32" s="85"/>
      <c r="L32" s="94"/>
      <c r="M32" s="84"/>
      <c r="N32" s="85"/>
      <c r="O32" s="94"/>
      <c r="P32" s="84"/>
      <c r="Q32" s="85"/>
      <c r="R32" s="85"/>
      <c r="S32" s="85"/>
      <c r="T32" s="86"/>
      <c r="U32" s="1"/>
      <c r="V32" s="1"/>
      <c r="W32" s="1"/>
      <c r="X32" s="1"/>
      <c r="Y32" s="125" t="s">
        <v>124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9">
        <v>5</v>
      </c>
      <c r="B33" s="101">
        <v>5</v>
      </c>
      <c r="C33" s="108" t="s">
        <v>170</v>
      </c>
      <c r="D33" s="109"/>
      <c r="E33" s="110" t="s">
        <v>171</v>
      </c>
      <c r="F33" s="111"/>
      <c r="G33" s="81">
        <v>6</v>
      </c>
      <c r="H33" s="93"/>
      <c r="I33" s="95" t="s">
        <v>172</v>
      </c>
      <c r="J33" s="82"/>
      <c r="K33" s="82"/>
      <c r="L33" s="93"/>
      <c r="M33" s="81">
        <v>524161775</v>
      </c>
      <c r="N33" s="82"/>
      <c r="O33" s="93"/>
      <c r="P33" s="81">
        <v>142</v>
      </c>
      <c r="Q33" s="82"/>
      <c r="R33" s="82"/>
      <c r="S33" s="82"/>
      <c r="T33" s="83"/>
      <c r="U33" s="1"/>
      <c r="V33" s="1"/>
      <c r="W33" s="1"/>
      <c r="X33" s="1"/>
      <c r="Y33" s="193">
        <v>1</v>
      </c>
      <c r="Z33" s="82"/>
      <c r="AA33" s="82"/>
      <c r="AB33" s="82"/>
      <c r="AC33" s="82"/>
      <c r="AD33" s="82"/>
      <c r="AE33" s="82"/>
      <c r="AF33" s="82"/>
      <c r="AG33" s="8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0"/>
      <c r="B34" s="102"/>
      <c r="C34" s="104" t="s">
        <v>173</v>
      </c>
      <c r="D34" s="105"/>
      <c r="E34" s="106" t="s">
        <v>174</v>
      </c>
      <c r="F34" s="107"/>
      <c r="G34" s="84"/>
      <c r="H34" s="94"/>
      <c r="I34" s="84"/>
      <c r="J34" s="85"/>
      <c r="K34" s="85"/>
      <c r="L34" s="94"/>
      <c r="M34" s="84"/>
      <c r="N34" s="85"/>
      <c r="O34" s="94"/>
      <c r="P34" s="84"/>
      <c r="Q34" s="85"/>
      <c r="R34" s="85"/>
      <c r="S34" s="85"/>
      <c r="T34" s="86"/>
      <c r="U34" s="1"/>
      <c r="V34" s="1"/>
      <c r="W34" s="1"/>
      <c r="X34" s="1"/>
      <c r="Y34" s="194"/>
      <c r="Z34" s="195"/>
      <c r="AA34" s="195"/>
      <c r="AB34" s="195"/>
      <c r="AC34" s="195"/>
      <c r="AD34" s="195"/>
      <c r="AE34" s="195"/>
      <c r="AF34" s="195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6</v>
      </c>
      <c r="B35" s="101">
        <v>6</v>
      </c>
      <c r="C35" s="133" t="s">
        <v>175</v>
      </c>
      <c r="D35" s="109"/>
      <c r="E35" s="109" t="s">
        <v>176</v>
      </c>
      <c r="F35" s="111"/>
      <c r="G35" s="81">
        <v>5</v>
      </c>
      <c r="H35" s="93"/>
      <c r="I35" s="81" t="s">
        <v>177</v>
      </c>
      <c r="J35" s="82"/>
      <c r="K35" s="82"/>
      <c r="L35" s="93"/>
      <c r="M35" s="81">
        <v>523195658</v>
      </c>
      <c r="N35" s="82"/>
      <c r="O35" s="93"/>
      <c r="P35" s="81">
        <v>130</v>
      </c>
      <c r="Q35" s="82"/>
      <c r="R35" s="82"/>
      <c r="S35" s="82"/>
      <c r="T35" s="8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0"/>
      <c r="B36" s="102"/>
      <c r="C36" s="124" t="s">
        <v>178</v>
      </c>
      <c r="D36" s="105"/>
      <c r="E36" s="105" t="s">
        <v>179</v>
      </c>
      <c r="F36" s="107"/>
      <c r="G36" s="84"/>
      <c r="H36" s="94"/>
      <c r="I36" s="84"/>
      <c r="J36" s="85"/>
      <c r="K36" s="85"/>
      <c r="L36" s="94"/>
      <c r="M36" s="84"/>
      <c r="N36" s="85"/>
      <c r="O36" s="94"/>
      <c r="P36" s="84"/>
      <c r="Q36" s="85"/>
      <c r="R36" s="85"/>
      <c r="S36" s="85"/>
      <c r="T36" s="8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7</v>
      </c>
      <c r="B37" s="101">
        <v>7</v>
      </c>
      <c r="C37" s="134" t="s">
        <v>180</v>
      </c>
      <c r="D37" s="135"/>
      <c r="E37" s="136" t="s">
        <v>181</v>
      </c>
      <c r="F37" s="137"/>
      <c r="G37" s="96">
        <v>6</v>
      </c>
      <c r="H37" s="98"/>
      <c r="I37" s="103" t="s">
        <v>182</v>
      </c>
      <c r="J37" s="97"/>
      <c r="K37" s="97"/>
      <c r="L37" s="98"/>
      <c r="M37" s="96">
        <v>522061329</v>
      </c>
      <c r="N37" s="97"/>
      <c r="O37" s="98"/>
      <c r="P37" s="96">
        <v>152</v>
      </c>
      <c r="Q37" s="97"/>
      <c r="R37" s="97"/>
      <c r="S37" s="97"/>
      <c r="T37" s="14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102"/>
      <c r="C38" s="104" t="s">
        <v>183</v>
      </c>
      <c r="D38" s="105"/>
      <c r="E38" s="106" t="s">
        <v>184</v>
      </c>
      <c r="F38" s="107"/>
      <c r="G38" s="84"/>
      <c r="H38" s="94"/>
      <c r="I38" s="84"/>
      <c r="J38" s="85"/>
      <c r="K38" s="85"/>
      <c r="L38" s="94"/>
      <c r="M38" s="84"/>
      <c r="N38" s="85"/>
      <c r="O38" s="94"/>
      <c r="P38" s="84"/>
      <c r="Q38" s="85"/>
      <c r="R38" s="85"/>
      <c r="S38" s="85"/>
      <c r="T38" s="8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8</v>
      </c>
      <c r="B39" s="101">
        <v>8</v>
      </c>
      <c r="C39" s="133" t="s">
        <v>185</v>
      </c>
      <c r="D39" s="109"/>
      <c r="E39" s="109" t="s">
        <v>186</v>
      </c>
      <c r="F39" s="111"/>
      <c r="G39" s="81">
        <v>5</v>
      </c>
      <c r="H39" s="93"/>
      <c r="I39" s="81" t="s">
        <v>187</v>
      </c>
      <c r="J39" s="82"/>
      <c r="K39" s="82"/>
      <c r="L39" s="93"/>
      <c r="M39" s="81">
        <v>523195641</v>
      </c>
      <c r="N39" s="82"/>
      <c r="O39" s="93"/>
      <c r="P39" s="81">
        <v>137</v>
      </c>
      <c r="Q39" s="82"/>
      <c r="R39" s="82"/>
      <c r="S39" s="82"/>
      <c r="T39" s="8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102"/>
      <c r="C40" s="124" t="s">
        <v>188</v>
      </c>
      <c r="D40" s="105"/>
      <c r="E40" s="105" t="s">
        <v>189</v>
      </c>
      <c r="F40" s="107"/>
      <c r="G40" s="84"/>
      <c r="H40" s="94"/>
      <c r="I40" s="84"/>
      <c r="J40" s="85"/>
      <c r="K40" s="85"/>
      <c r="L40" s="94"/>
      <c r="M40" s="84"/>
      <c r="N40" s="85"/>
      <c r="O40" s="94"/>
      <c r="P40" s="84"/>
      <c r="Q40" s="85"/>
      <c r="R40" s="85"/>
      <c r="S40" s="85"/>
      <c r="T40" s="8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9</v>
      </c>
      <c r="B41" s="101">
        <v>9</v>
      </c>
      <c r="C41" s="108" t="s">
        <v>190</v>
      </c>
      <c r="D41" s="109"/>
      <c r="E41" s="110" t="s">
        <v>191</v>
      </c>
      <c r="F41" s="111"/>
      <c r="G41" s="81">
        <v>5</v>
      </c>
      <c r="H41" s="93"/>
      <c r="I41" s="95" t="s">
        <v>192</v>
      </c>
      <c r="J41" s="82"/>
      <c r="K41" s="82"/>
      <c r="L41" s="93"/>
      <c r="M41" s="81">
        <v>520805710</v>
      </c>
      <c r="N41" s="82"/>
      <c r="O41" s="93"/>
      <c r="P41" s="81">
        <v>135</v>
      </c>
      <c r="Q41" s="82"/>
      <c r="R41" s="82"/>
      <c r="S41" s="82"/>
      <c r="T41" s="8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102"/>
      <c r="C42" s="104" t="s">
        <v>193</v>
      </c>
      <c r="D42" s="105"/>
      <c r="E42" s="106" t="s">
        <v>194</v>
      </c>
      <c r="F42" s="107"/>
      <c r="G42" s="84"/>
      <c r="H42" s="94"/>
      <c r="I42" s="84"/>
      <c r="J42" s="85"/>
      <c r="K42" s="85"/>
      <c r="L42" s="94"/>
      <c r="M42" s="84"/>
      <c r="N42" s="85"/>
      <c r="O42" s="94"/>
      <c r="P42" s="84"/>
      <c r="Q42" s="85"/>
      <c r="R42" s="85"/>
      <c r="S42" s="85"/>
      <c r="T42" s="8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10</v>
      </c>
      <c r="B43" s="101">
        <v>10</v>
      </c>
      <c r="C43" s="108" t="s">
        <v>195</v>
      </c>
      <c r="D43" s="109"/>
      <c r="E43" s="110" t="s">
        <v>196</v>
      </c>
      <c r="F43" s="111"/>
      <c r="G43" s="81">
        <v>5</v>
      </c>
      <c r="H43" s="93"/>
      <c r="I43" s="95" t="s">
        <v>197</v>
      </c>
      <c r="J43" s="82"/>
      <c r="K43" s="82"/>
      <c r="L43" s="93"/>
      <c r="M43" s="81">
        <v>525711184</v>
      </c>
      <c r="N43" s="82"/>
      <c r="O43" s="93"/>
      <c r="P43" s="81">
        <v>154</v>
      </c>
      <c r="Q43" s="82"/>
      <c r="R43" s="82"/>
      <c r="S43" s="82"/>
      <c r="T43" s="8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102"/>
      <c r="C44" s="104" t="s">
        <v>198</v>
      </c>
      <c r="D44" s="105"/>
      <c r="E44" s="106" t="s">
        <v>199</v>
      </c>
      <c r="F44" s="107"/>
      <c r="G44" s="84"/>
      <c r="H44" s="94"/>
      <c r="I44" s="84"/>
      <c r="J44" s="85"/>
      <c r="K44" s="85"/>
      <c r="L44" s="94"/>
      <c r="M44" s="84"/>
      <c r="N44" s="85"/>
      <c r="O44" s="94"/>
      <c r="P44" s="84"/>
      <c r="Q44" s="85"/>
      <c r="R44" s="85"/>
      <c r="S44" s="85"/>
      <c r="T44" s="8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11</v>
      </c>
      <c r="B45" s="101">
        <v>11</v>
      </c>
      <c r="C45" s="108" t="s">
        <v>200</v>
      </c>
      <c r="D45" s="109"/>
      <c r="E45" s="110" t="s">
        <v>201</v>
      </c>
      <c r="F45" s="111"/>
      <c r="G45" s="81">
        <v>5</v>
      </c>
      <c r="H45" s="93"/>
      <c r="I45" s="95" t="s">
        <v>202</v>
      </c>
      <c r="J45" s="82"/>
      <c r="K45" s="82"/>
      <c r="L45" s="93"/>
      <c r="M45" s="81">
        <v>525711177</v>
      </c>
      <c r="N45" s="82"/>
      <c r="O45" s="93"/>
      <c r="P45" s="81">
        <v>140</v>
      </c>
      <c r="Q45" s="82"/>
      <c r="R45" s="82"/>
      <c r="S45" s="82"/>
      <c r="T45" s="8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102"/>
      <c r="C46" s="104" t="s">
        <v>203</v>
      </c>
      <c r="D46" s="105"/>
      <c r="E46" s="106" t="s">
        <v>204</v>
      </c>
      <c r="F46" s="107"/>
      <c r="G46" s="84"/>
      <c r="H46" s="94"/>
      <c r="I46" s="84"/>
      <c r="J46" s="85"/>
      <c r="K46" s="85"/>
      <c r="L46" s="94"/>
      <c r="M46" s="84"/>
      <c r="N46" s="85"/>
      <c r="O46" s="94"/>
      <c r="P46" s="84"/>
      <c r="Q46" s="85"/>
      <c r="R46" s="85"/>
      <c r="S46" s="85"/>
      <c r="T46" s="8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12</v>
      </c>
      <c r="B47" s="101">
        <v>12</v>
      </c>
      <c r="C47" s="108" t="s">
        <v>166</v>
      </c>
      <c r="D47" s="109"/>
      <c r="E47" s="110" t="s">
        <v>205</v>
      </c>
      <c r="F47" s="111"/>
      <c r="G47" s="81">
        <v>4</v>
      </c>
      <c r="H47" s="93"/>
      <c r="I47" s="95" t="s">
        <v>153</v>
      </c>
      <c r="J47" s="82"/>
      <c r="K47" s="82"/>
      <c r="L47" s="93"/>
      <c r="M47" s="81">
        <v>525398552</v>
      </c>
      <c r="N47" s="82"/>
      <c r="O47" s="93"/>
      <c r="P47" s="81">
        <v>148</v>
      </c>
      <c r="Q47" s="82"/>
      <c r="R47" s="82"/>
      <c r="S47" s="82"/>
      <c r="T47" s="8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3"/>
      <c r="B48" s="102"/>
      <c r="C48" s="154" t="s">
        <v>168</v>
      </c>
      <c r="D48" s="155"/>
      <c r="E48" s="131" t="s">
        <v>206</v>
      </c>
      <c r="F48" s="132"/>
      <c r="G48" s="96"/>
      <c r="H48" s="98"/>
      <c r="I48" s="96"/>
      <c r="J48" s="97"/>
      <c r="K48" s="97"/>
      <c r="L48" s="98"/>
      <c r="M48" s="96"/>
      <c r="N48" s="97"/>
      <c r="O48" s="98"/>
      <c r="P48" s="96"/>
      <c r="Q48" s="97"/>
      <c r="R48" s="97"/>
      <c r="S48" s="97"/>
      <c r="T48" s="14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53">
        <v>13</v>
      </c>
      <c r="B49" s="101">
        <v>13</v>
      </c>
      <c r="C49" s="203" t="s">
        <v>151</v>
      </c>
      <c r="D49" s="109"/>
      <c r="E49" s="204" t="s">
        <v>176</v>
      </c>
      <c r="F49" s="111"/>
      <c r="G49" s="81">
        <v>3</v>
      </c>
      <c r="H49" s="93"/>
      <c r="I49" s="223" t="s">
        <v>153</v>
      </c>
      <c r="J49" s="82"/>
      <c r="K49" s="82"/>
      <c r="L49" s="93"/>
      <c r="M49" s="81">
        <v>524010073</v>
      </c>
      <c r="N49" s="82"/>
      <c r="O49" s="93"/>
      <c r="P49" s="81">
        <v>139</v>
      </c>
      <c r="Q49" s="82"/>
      <c r="R49" s="82"/>
      <c r="S49" s="82"/>
      <c r="T49" s="8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53"/>
      <c r="B50" s="102"/>
      <c r="C50" s="205" t="s">
        <v>154</v>
      </c>
      <c r="D50" s="105"/>
      <c r="E50" s="206" t="s">
        <v>207</v>
      </c>
      <c r="F50" s="107"/>
      <c r="G50" s="84"/>
      <c r="H50" s="94"/>
      <c r="I50" s="84"/>
      <c r="J50" s="85"/>
      <c r="K50" s="85"/>
      <c r="L50" s="94"/>
      <c r="M50" s="84"/>
      <c r="N50" s="85"/>
      <c r="O50" s="94"/>
      <c r="P50" s="84"/>
      <c r="Q50" s="85"/>
      <c r="R50" s="85"/>
      <c r="S50" s="85"/>
      <c r="T50" s="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3">
        <v>14</v>
      </c>
      <c r="B51" s="101">
        <v>14</v>
      </c>
      <c r="C51" s="108" t="s">
        <v>195</v>
      </c>
      <c r="D51" s="109"/>
      <c r="E51" s="110" t="s">
        <v>208</v>
      </c>
      <c r="F51" s="111"/>
      <c r="G51" s="81">
        <v>2</v>
      </c>
      <c r="H51" s="93"/>
      <c r="I51" s="95" t="s">
        <v>197</v>
      </c>
      <c r="J51" s="82"/>
      <c r="K51" s="82"/>
      <c r="L51" s="93"/>
      <c r="M51" s="81">
        <v>525711191</v>
      </c>
      <c r="N51" s="82"/>
      <c r="O51" s="93"/>
      <c r="P51" s="81">
        <v>135</v>
      </c>
      <c r="Q51" s="82"/>
      <c r="R51" s="82"/>
      <c r="S51" s="82"/>
      <c r="T51" s="8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55"/>
      <c r="B52" s="218"/>
      <c r="C52" s="219" t="s">
        <v>198</v>
      </c>
      <c r="D52" s="220"/>
      <c r="E52" s="221" t="s">
        <v>209</v>
      </c>
      <c r="F52" s="222"/>
      <c r="G52" s="224"/>
      <c r="H52" s="225"/>
      <c r="I52" s="224"/>
      <c r="J52" s="195"/>
      <c r="K52" s="195"/>
      <c r="L52" s="225"/>
      <c r="M52" s="224"/>
      <c r="N52" s="195"/>
      <c r="O52" s="225"/>
      <c r="P52" s="224"/>
      <c r="Q52" s="195"/>
      <c r="R52" s="195"/>
      <c r="S52" s="195"/>
      <c r="T52" s="19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101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45"/>
      <c r="U54" s="2"/>
      <c r="V54" s="226" t="s">
        <v>119</v>
      </c>
      <c r="W54" s="227"/>
      <c r="X54" s="227"/>
      <c r="Y54" s="227"/>
      <c r="Z54" s="227"/>
      <c r="AA54" s="227"/>
      <c r="AB54" s="227"/>
      <c r="AC54" s="227"/>
      <c r="AD54" s="227"/>
      <c r="AE54" s="227"/>
      <c r="AF54" s="228"/>
      <c r="AG54" s="229"/>
      <c r="AH54" s="229"/>
      <c r="AI54" s="229"/>
      <c r="AJ54" s="22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210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15">
        <f>LEN(A55)</f>
        <v>94</v>
      </c>
      <c r="W55" s="216"/>
      <c r="X55" s="216"/>
      <c r="Y55" s="216"/>
      <c r="Z55" s="216"/>
      <c r="AA55" s="216"/>
      <c r="AB55" s="216"/>
      <c r="AC55" s="216"/>
      <c r="AD55" s="216"/>
      <c r="AE55" s="216"/>
      <c r="AF55" s="21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V55:AF55"/>
    <mergeCell ref="AL15:AR15"/>
    <mergeCell ref="AK16:AN16"/>
    <mergeCell ref="AP16:AS16"/>
    <mergeCell ref="AL11:AR11"/>
    <mergeCell ref="A51:A52"/>
    <mergeCell ref="B51:B52"/>
    <mergeCell ref="C51:D51"/>
    <mergeCell ref="E51:F51"/>
    <mergeCell ref="C52:D52"/>
    <mergeCell ref="E52:F52"/>
    <mergeCell ref="G49:H50"/>
    <mergeCell ref="I49:L50"/>
    <mergeCell ref="G51:H52"/>
    <mergeCell ref="I51:L52"/>
    <mergeCell ref="M51:O52"/>
    <mergeCell ref="P51:T52"/>
    <mergeCell ref="V54:AF54"/>
    <mergeCell ref="AG54:AJ54"/>
    <mergeCell ref="P33:T34"/>
    <mergeCell ref="AP12:AS12"/>
    <mergeCell ref="P27:T28"/>
    <mergeCell ref="P29:T30"/>
    <mergeCell ref="W13:AJ13"/>
    <mergeCell ref="AT7:AT8"/>
    <mergeCell ref="AT9:AT10"/>
    <mergeCell ref="AT11:AT12"/>
    <mergeCell ref="AT15:AT16"/>
    <mergeCell ref="AT13:AT14"/>
    <mergeCell ref="B49:B50"/>
    <mergeCell ref="C49:D49"/>
    <mergeCell ref="E49:F49"/>
    <mergeCell ref="C50:D50"/>
    <mergeCell ref="E50:F50"/>
    <mergeCell ref="C7:D7"/>
    <mergeCell ref="E7:F7"/>
    <mergeCell ref="C8:D8"/>
    <mergeCell ref="E8:F8"/>
    <mergeCell ref="C9:D9"/>
    <mergeCell ref="P12:AJ12"/>
    <mergeCell ref="AK12:AN12"/>
    <mergeCell ref="P35:T36"/>
    <mergeCell ref="P37:T38"/>
    <mergeCell ref="AL13:AR13"/>
    <mergeCell ref="P14:AJ14"/>
    <mergeCell ref="AK14:AN14"/>
    <mergeCell ref="AP14:AS14"/>
    <mergeCell ref="R13:U13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P6:AJ6"/>
    <mergeCell ref="AL9:AR9"/>
    <mergeCell ref="P10:AJ10"/>
    <mergeCell ref="AK10:AN10"/>
    <mergeCell ref="AK6:AS6"/>
    <mergeCell ref="E9:F9"/>
    <mergeCell ref="C10:D10"/>
    <mergeCell ref="E10:F10"/>
    <mergeCell ref="AE3:AS3"/>
    <mergeCell ref="P4:AS4"/>
    <mergeCell ref="P5:AD5"/>
    <mergeCell ref="AE5:AS5"/>
    <mergeCell ref="AL7:AR7"/>
    <mergeCell ref="P8:AJ8"/>
    <mergeCell ref="AK8:AN8"/>
    <mergeCell ref="AP8:AS8"/>
    <mergeCell ref="G6:I6"/>
    <mergeCell ref="G7:I8"/>
    <mergeCell ref="J4:O4"/>
    <mergeCell ref="J5:O5"/>
    <mergeCell ref="M6:O6"/>
    <mergeCell ref="M7:O8"/>
    <mergeCell ref="E6:F6"/>
    <mergeCell ref="P47:T48"/>
    <mergeCell ref="P15:Q15"/>
    <mergeCell ref="P49:T50"/>
    <mergeCell ref="C11:D11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A49:A50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33:D33"/>
    <mergeCell ref="C27:D27"/>
    <mergeCell ref="E27:F27"/>
    <mergeCell ref="B25:B26"/>
    <mergeCell ref="A25:A26"/>
    <mergeCell ref="A29:A30"/>
    <mergeCell ref="B29:B30"/>
    <mergeCell ref="E48:F48"/>
    <mergeCell ref="M49:O50"/>
    <mergeCell ref="C29:D29"/>
    <mergeCell ref="E29:F29"/>
    <mergeCell ref="E16:F16"/>
    <mergeCell ref="C40:D40"/>
    <mergeCell ref="E40:F40"/>
    <mergeCell ref="C39:D39"/>
    <mergeCell ref="E39:F39"/>
    <mergeCell ref="I43:L44"/>
    <mergeCell ref="M43:O44"/>
    <mergeCell ref="Y24:AG24"/>
    <mergeCell ref="M23:O24"/>
    <mergeCell ref="G9:I10"/>
    <mergeCell ref="R11:U11"/>
    <mergeCell ref="W11:AJ11"/>
    <mergeCell ref="C14:D14"/>
    <mergeCell ref="E14:F14"/>
    <mergeCell ref="C21:D22"/>
    <mergeCell ref="E21:F22"/>
    <mergeCell ref="C15:D15"/>
    <mergeCell ref="E15:F15"/>
    <mergeCell ref="C16:D16"/>
    <mergeCell ref="C17:O18"/>
    <mergeCell ref="C19:O20"/>
    <mergeCell ref="G23:H24"/>
    <mergeCell ref="I23:L24"/>
    <mergeCell ref="A27:A28"/>
    <mergeCell ref="B27:B28"/>
    <mergeCell ref="G27:H28"/>
    <mergeCell ref="A35:A36"/>
    <mergeCell ref="B35:B36"/>
    <mergeCell ref="G35:H36"/>
    <mergeCell ref="I35:L36"/>
    <mergeCell ref="M35:O36"/>
    <mergeCell ref="A33:A34"/>
    <mergeCell ref="B33:B34"/>
    <mergeCell ref="I29:L30"/>
    <mergeCell ref="M29:O30"/>
    <mergeCell ref="C30:D30"/>
    <mergeCell ref="E30:F30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G21:H22"/>
    <mergeCell ref="G11:I12"/>
    <mergeCell ref="G13:O14"/>
    <mergeCell ref="E11:F11"/>
    <mergeCell ref="G25:H26"/>
    <mergeCell ref="C13:D13"/>
    <mergeCell ref="E13:F13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I27:L28"/>
    <mergeCell ref="M25:O26"/>
    <mergeCell ref="P25:T26"/>
    <mergeCell ref="I25:L26"/>
    <mergeCell ref="A21:B22"/>
    <mergeCell ref="A4:B4"/>
    <mergeCell ref="A5:B5"/>
    <mergeCell ref="W7:AJ7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C12:D12"/>
    <mergeCell ref="AP10:AS10"/>
    <mergeCell ref="R9:U9"/>
    <mergeCell ref="W9:AJ9"/>
    <mergeCell ref="E12:F12"/>
    <mergeCell ref="R15:U15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715C22EB-7248-45B3-BFF9-2E13FD099F9B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482AA24A-3908-44A7-947A-E1DE42811CFD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7DA7C804-A3E4-4563-8EC9-6677C672DF93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7" workbookViewId="0">
      <selection activeCell="F21" sqref="F21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11</v>
      </c>
      <c r="B1" s="231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1"/>
      <c r="B2" s="231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18</v>
      </c>
      <c r="B4" s="233"/>
      <c r="C4" s="233"/>
      <c r="D4" s="233"/>
      <c r="E4" s="233"/>
      <c r="F4" s="233"/>
      <c r="G4" s="234"/>
      <c r="H4" s="5" t="s">
        <v>19</v>
      </c>
      <c r="I4" s="5" t="s">
        <v>20</v>
      </c>
      <c r="J4" s="235" t="s">
        <v>69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男子</v>
      </c>
      <c r="I5" s="9">
        <f>入力!Y25</f>
        <v>10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123</v>
      </c>
      <c r="V6" s="5" t="s">
        <v>123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倉田</v>
      </c>
      <c r="D16" s="13" t="str">
        <f>IF(入力!E8="","",入力!E8)</f>
        <v>久美</v>
      </c>
      <c r="E16" s="13" t="str">
        <f>IF(入力!C7="","",入力!C7)</f>
        <v>クラタ</v>
      </c>
      <c r="F16" s="13" t="str">
        <f>IF(入力!E7="","",入力!E7)</f>
        <v>クミ</v>
      </c>
      <c r="G16" s="13">
        <f>IF(入力!G7="","",入力!G7)</f>
        <v>524389070</v>
      </c>
      <c r="H16" s="13" t="str">
        <f>IF(入力!J7="","",入力!J7)</f>
        <v/>
      </c>
      <c r="I16" s="13">
        <f>IF(入力!M7="","",入力!M7)</f>
        <v>197183</v>
      </c>
      <c r="J16" s="13"/>
      <c r="K16" s="13"/>
      <c r="L16" s="13">
        <f>IF(入力!AT7="","",入力!AT7)</f>
        <v>42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0071</v>
      </c>
      <c r="T16" s="13" t="str">
        <f>IF(入力!P8="","",入力!P8)</f>
        <v>船橋市習志野2-1-4-5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安齋</v>
      </c>
      <c r="D17" s="13" t="str">
        <f>IF(入力!E10="","",入力!E10)</f>
        <v xml:space="preserve"> 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 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>
        <f>入力!C12</f>
        <v>0</v>
      </c>
      <c r="D20" s="13">
        <f>入力!E12</f>
        <v>0</v>
      </c>
      <c r="E20" s="13">
        <f>入力!C11</f>
        <v>0</v>
      </c>
      <c r="F20" s="13">
        <f>入力!E11</f>
        <v>0</v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倉田</v>
      </c>
      <c r="D22" s="13" t="str">
        <f>IF(入力!E16="","",入力!E16)</f>
        <v>久美</v>
      </c>
      <c r="E22" s="13" t="str">
        <f>IF(入力!C15="","",入力!C15)</f>
        <v>クラタ</v>
      </c>
      <c r="F22" s="13" t="str">
        <f>IF(入力!E15="","",入力!E15)</f>
        <v>クミ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0071</v>
      </c>
      <c r="T22" s="13" t="str">
        <f>IF(入力!P16="","",入力!P16)</f>
        <v>船橋市習志野2-1-4-5</v>
      </c>
      <c r="U22" s="13" t="str">
        <f>IF(入力!AL15="","",入力!AL15)</f>
        <v>090</v>
      </c>
      <c r="V22" s="13" t="str">
        <f>IF(入力!AK16="","",入力!AK16)</f>
        <v>5758</v>
      </c>
      <c r="W22" s="13" t="str">
        <f>IF(入力!AP16="","",入力!AP16)</f>
        <v>5621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IF(入力!$C$12="","",入力!$C$12)</f>
        <v/>
      </c>
      <c r="D23" s="13" t="str">
        <f>IF(入力!$E$12="","",入力!$E$12)</f>
        <v/>
      </c>
      <c r="E23" s="13" t="str">
        <f>IF(入力!$C$11="","",入力!$C$11)</f>
        <v/>
      </c>
      <c r="F23" s="13" t="str">
        <f>IF(入力!$E$11="","",入力!$E$11)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綿引</v>
      </c>
      <c r="D24" s="51" t="str">
        <f>VLOOKUP($B$51,$A$53:$F$352,4)</f>
        <v>翔</v>
      </c>
      <c r="E24" s="51" t="str">
        <f>VLOOKUP($B$51,$A$53:$F$352,5)</f>
        <v>ワタヒキ</v>
      </c>
      <c r="F24" s="51" t="str">
        <f>VLOOKUP($B$51,$A$53:$F$352,6)</f>
        <v>ショウ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126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綿引</v>
      </c>
      <c r="D53" s="13" t="str">
        <f>IF(入力!E26="","",入力!E26)</f>
        <v>翔</v>
      </c>
      <c r="E53" s="13" t="str">
        <f>IF(入力!C25="","",入力!C25)</f>
        <v>ワタヒキ</v>
      </c>
      <c r="F53" s="13" t="str">
        <f>IF(入力!E25="","",入力!E25)</f>
        <v>ショウ</v>
      </c>
      <c r="G53" s="13">
        <f>IF(入力!M25="","",入力!M25)</f>
        <v>523195634</v>
      </c>
      <c r="H53" s="13" t="str">
        <f>IF(入力!I25="","",入力!I25)</f>
        <v>東習志野小</v>
      </c>
      <c r="I53" s="13">
        <f>IF(入力!G25="","",入力!G25)</f>
        <v>6</v>
      </c>
      <c r="J53" s="13">
        <f>IF(入力!P25="","",入力!P25)</f>
        <v>170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本田</v>
      </c>
      <c r="D54" s="13" t="str">
        <f>IF(入力!E28="","",入力!E28)</f>
        <v>一之助</v>
      </c>
      <c r="E54" s="13" t="str">
        <f>IF(入力!C27="","",入力!C27)</f>
        <v>ホンダ</v>
      </c>
      <c r="F54" s="13" t="str">
        <f>IF(入力!E27="","",入力!E27)</f>
        <v>イチノスケ</v>
      </c>
      <c r="G54" s="13">
        <f>IF(入力!M27="","",入力!M27)</f>
        <v>522778258</v>
      </c>
      <c r="H54" s="13" t="str">
        <f>IF(入力!I27="","",入力!I27)</f>
        <v>大和田西小</v>
      </c>
      <c r="I54" s="13">
        <f>IF(入力!G27="","",入力!G27)</f>
        <v>6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早坂</v>
      </c>
      <c r="D55" s="13" t="str">
        <f>IF(入力!E30="","",入力!E30)</f>
        <v>悠</v>
      </c>
      <c r="E55" s="13" t="str">
        <f>IF(入力!C29="","",入力!C29)</f>
        <v>ハヤサカ</v>
      </c>
      <c r="F55" s="13" t="str">
        <f>IF(入力!E29="","",入力!E29)</f>
        <v>ユウ</v>
      </c>
      <c r="G55" s="13">
        <f>IF(入力!M29="","",入力!M29)</f>
        <v>522778265</v>
      </c>
      <c r="H55" s="13" t="str">
        <f>IF(入力!I29="","",入力!I29)</f>
        <v>三山東小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小野</v>
      </c>
      <c r="D56" s="13" t="str">
        <f>IF(入力!E32="","",入力!E32)</f>
        <v>健太</v>
      </c>
      <c r="E56" s="13" t="str">
        <f>IF(入力!C31="","",入力!C31)</f>
        <v>オノ</v>
      </c>
      <c r="F56" s="13" t="str">
        <f>IF(入力!E31="","",入力!E31)</f>
        <v>ケンタ</v>
      </c>
      <c r="G56" s="13">
        <f>IF(入力!M31="","",入力!M31)</f>
        <v>525398545</v>
      </c>
      <c r="H56" s="13" t="str">
        <f>IF(入力!I31="","",入力!I31)</f>
        <v>東習志野小</v>
      </c>
      <c r="I56" s="13">
        <f>IF(入力!G31="","",入力!G31)</f>
        <v>6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</v>
      </c>
      <c r="D57" s="13" t="str">
        <f>IF(入力!E34="","",入力!E34)</f>
        <v>七輝</v>
      </c>
      <c r="E57" s="13" t="str">
        <f>IF(入力!C33="","",入力!C33)</f>
        <v>フク</v>
      </c>
      <c r="F57" s="13" t="str">
        <f>IF(入力!E33="","",入力!E33)</f>
        <v>カズキ</v>
      </c>
      <c r="G57" s="13">
        <f>IF(入力!M33="","",入力!M33)</f>
        <v>524161775</v>
      </c>
      <c r="H57" s="13" t="str">
        <f>IF(入力!I33="","",入力!I33)</f>
        <v>津田沼小</v>
      </c>
      <c r="I57" s="13">
        <f>IF(入力!G33="","",入力!G33)</f>
        <v>6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杉浦</v>
      </c>
      <c r="D58" s="13" t="str">
        <f>IF(入力!E36="","",入力!E36)</f>
        <v>蓮</v>
      </c>
      <c r="E58" s="13" t="str">
        <f>IF(入力!C35="","",入力!C35)</f>
        <v>スギウラ</v>
      </c>
      <c r="F58" s="13" t="str">
        <f>IF(入力!E35="","",入力!E35)</f>
        <v>レン</v>
      </c>
      <c r="G58" s="13">
        <f>IF(入力!M35="","",入力!M35)</f>
        <v>523195658</v>
      </c>
      <c r="H58" s="13" t="str">
        <f>IF(入力!I35="","",入力!I35)</f>
        <v>三山小</v>
      </c>
      <c r="I58" s="13">
        <f>IF(入力!G35="","",入力!G35)</f>
        <v>5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中田</v>
      </c>
      <c r="D59" s="13" t="str">
        <f>IF(入力!E38="","",入力!E38)</f>
        <v>青</v>
      </c>
      <c r="E59" s="13" t="str">
        <f>IF(入力!C37="","",入力!C37)</f>
        <v>ナカタ</v>
      </c>
      <c r="F59" s="13" t="str">
        <f>IF(入力!E37="","",入力!E37)</f>
        <v>アオ</v>
      </c>
      <c r="G59" s="13">
        <f>IF(入力!M37="","",入力!M37)</f>
        <v>522061329</v>
      </c>
      <c r="H59" s="13" t="str">
        <f>IF(入力!I37="","",入力!I37)</f>
        <v>井野小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池上</v>
      </c>
      <c r="D60" s="13" t="str">
        <f>IF(入力!E40="","",入力!E40)</f>
        <v>夢翔</v>
      </c>
      <c r="E60" s="13" t="str">
        <f>IF(入力!C39="","",入力!C39)</f>
        <v>イケガミ</v>
      </c>
      <c r="F60" s="13" t="str">
        <f>IF(入力!E39="","",入力!E39)</f>
        <v>ユウト</v>
      </c>
      <c r="G60" s="13">
        <f>IF(入力!M39="","",入力!M39)</f>
        <v>523195641</v>
      </c>
      <c r="H60" s="13" t="str">
        <f>IF(入力!I39="","",入力!I39)</f>
        <v>藤崎小</v>
      </c>
      <c r="I60" s="13">
        <f>IF(入力!G39="","",入力!G39)</f>
        <v>5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田中</v>
      </c>
      <c r="D61" s="13" t="str">
        <f>IF(入力!E42="","",入力!E42)</f>
        <v>瑛太</v>
      </c>
      <c r="E61" s="13" t="str">
        <f>IF(入力!C41="","",入力!C41)</f>
        <v>タナカ</v>
      </c>
      <c r="F61" s="13" t="str">
        <f>IF(入力!E41="","",入力!E41)</f>
        <v>エイタ</v>
      </c>
      <c r="G61" s="13">
        <f>IF(入力!M41="","",入力!M41)</f>
        <v>520805710</v>
      </c>
      <c r="H61" s="13" t="str">
        <f>IF(入力!I41="","",入力!I41)</f>
        <v>都賀の台小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時田</v>
      </c>
      <c r="D62" s="13" t="str">
        <f>IF(入力!E44="","",入力!E44)</f>
        <v>直翔</v>
      </c>
      <c r="E62" s="13" t="str">
        <f>IF(入力!C43="","",入力!C43)</f>
        <v>トキタ</v>
      </c>
      <c r="F62" s="13" t="str">
        <f>IF(入力!E43="","",入力!E43)</f>
        <v>ナオト</v>
      </c>
      <c r="G62" s="13">
        <f>IF(入力!M43="","",入力!M43)</f>
        <v>525711184</v>
      </c>
      <c r="H62" s="13" t="str">
        <f>IF(入力!I43="","",入力!I43)</f>
        <v>登戸小</v>
      </c>
      <c r="I62" s="13">
        <f>IF(入力!G43="","",入力!G43)</f>
        <v>5</v>
      </c>
      <c r="J62" s="13">
        <f>IF(入力!P43="","",入力!P43)</f>
        <v>154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一戸</v>
      </c>
      <c r="D63" s="13" t="str">
        <f>IF(入力!E46="","",入力!E46)</f>
        <v>富</v>
      </c>
      <c r="E63" s="13" t="str">
        <f>IF(入力!C45="","",入力!C45)</f>
        <v>イチノヘ</v>
      </c>
      <c r="F63" s="13" t="str">
        <f>IF(入力!E45="","",入力!E45)</f>
        <v>トム</v>
      </c>
      <c r="G63" s="13">
        <f>IF(入力!M45="","",入力!M45)</f>
        <v>525711177</v>
      </c>
      <c r="H63" s="13" t="str">
        <f>IF(入力!I45="","",入力!I45)</f>
        <v>検見川小</v>
      </c>
      <c r="I63" s="13">
        <f>IF(入力!G45="","",入力!G45)</f>
        <v>5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小野</v>
      </c>
      <c r="D64" s="13" t="str">
        <f>IF(入力!E48="","",入力!E48)</f>
        <v>太一</v>
      </c>
      <c r="E64" s="13" t="str">
        <f>IF(入力!C47="","",入力!C47)</f>
        <v>オノ</v>
      </c>
      <c r="F64" s="13" t="str">
        <f>IF(入力!E47="","",入力!E47)</f>
        <v>タイチ</v>
      </c>
      <c r="G64" s="13">
        <f>IF(入力!M47="","",入力!M47)</f>
        <v>525398552</v>
      </c>
      <c r="H64" s="13" t="str">
        <f>IF(入力!I47="","",入力!I47)</f>
        <v>東習志野小</v>
      </c>
      <c r="I64" s="13">
        <f>IF(入力!G47="","",入力!G47)</f>
        <v>4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綿引</v>
      </c>
      <c r="D65" s="13" t="str">
        <f>IF(入力!E50="","",入力!E50)</f>
        <v>廉</v>
      </c>
      <c r="E65" s="13" t="str">
        <f>IF(入力!C49="","",入力!C49)</f>
        <v>ワタヒキ</v>
      </c>
      <c r="F65" s="13" t="str">
        <f>IF(入力!E49="","",入力!E49)</f>
        <v>レン</v>
      </c>
      <c r="G65" s="13">
        <f>IF(入力!M49="","",入力!M49)</f>
        <v>524010073</v>
      </c>
      <c r="H65" s="13" t="str">
        <f>IF(入力!I49="","",入力!I49)</f>
        <v>東習志野小</v>
      </c>
      <c r="I65" s="13">
        <f>IF(入力!G49="","",入力!G49)</f>
        <v>3</v>
      </c>
      <c r="J65" s="13">
        <f>IF(入力!P49="","",入力!P49)</f>
        <v>139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時田</v>
      </c>
      <c r="D66" s="13" t="str">
        <f>IF(入力!E52="","",入力!E52)</f>
        <v>遼翔</v>
      </c>
      <c r="E66" s="13" t="str">
        <f>IF(入力!C51="","",入力!C51)</f>
        <v>トキタ</v>
      </c>
      <c r="F66" s="13" t="str">
        <f>IF(入力!E51="","",入力!E51)</f>
        <v>ハルト</v>
      </c>
      <c r="G66" s="13">
        <f>IF(入力!M51="","",入力!M51)</f>
        <v>525711191</v>
      </c>
      <c r="H66" s="13" t="str">
        <f>IF(入力!I51="","",入力!I51)</f>
        <v>登戸小</v>
      </c>
      <c r="I66" s="13">
        <f>IF(入力!G51="","",入力!G51)</f>
        <v>2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2025-09-19T00:14:34Z</dcterms:modified>
</cp:coreProperties>
</file>