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ボール\実花\R8\全国\"/>
    </mc:Choice>
  </mc:AlternateContent>
  <xr:revisionPtr revIDLastSave="0" documentId="13_ncr:1_{D1A4435A-6EAE-422E-98A9-C9D5F29304D0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2340" yWindow="720" windowWidth="19980" windowHeight="154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<sst xmlns="http://schemas.openxmlformats.org/spreadsheetml/2006/main" count="312" uniqueCount="242">
  <si>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</si>
  <si>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</si>
  <si>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</si>
  <si>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</si>
  <si>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</si>
  <si>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</si>
  <si>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</si>
  <si>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</si>
  <si>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</si>
  <si>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</si>
  <si>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</si>
  <si>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</si>
  <si>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</si>
  <si>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</si>
  <si>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</si>
  <si>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</si>
  <si>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</si>
  <si>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</si>
  <si>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</si>
  <si>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</si>
  <si>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</si>
  <si>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</si>
  <si>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</si>
  <si>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</si>
  <si>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</si>
  <si>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</si>
  <si>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</si>
  <si>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</si>
  <si>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</si>
  <si>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</si>
  <si>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</si>
  <si>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</si>
  <si>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</si>
  <si>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</si>
  <si>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</si>
  <si>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</si>
  <si>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</si>
  <si>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</si>
  <si>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</si>
  <si>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</si>
  <si>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</si>
  <si>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</si>
  <si>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</si>
  <si>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</si>
  <si>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</si>
  <si>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</si>
  <si>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</si>
  <si>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</si>
  <si>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</si>
  <si>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</si>
  <si>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</si>
  <si>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</si>
  <si>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</si>
  <si>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</si>
  <si>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</si>
  <si>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</si>
  <si>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</si>
  <si>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</si>
  <si>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</si>
  <si>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</si>
  <si>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</si>
  <si>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</si>
  <si>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</si>
  <si>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</si>
  <si>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</si>
  <si>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</si>
  <si>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</si>
  <si>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</si>
  <si>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</si>
  <si>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</si>
  <si>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</si>
  <si>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</si>
  <si>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</si>
  <si>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</si>
  <si>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</si>
  <si>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</si>
  <si>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</si>
  <si>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</si>
  <si>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</si>
  <si>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</si>
  <si>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</si>
  <si>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</si>
  <si>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</si>
  <si>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</si>
  <si>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</si>
  <si>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</si>
  <si>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</si>
  <si>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</si>
  <si>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</si>
  <si>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</si>
  <si>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</si>
  <si>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</si>
  <si>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</si>
  <si>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</si>
  <si>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</si>
  <si>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</si>
  <si>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</si>
  <si>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</si>
  <si>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</si>
  <si>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</si>
  <si>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</si>
  <si>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</si>
  <si>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</si>
  <si>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</si>
  <si>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</si>
  <si>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</si>
  <si>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</si>
  <si>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</si>
  <si>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</si>
  <si>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</si>
  <si>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</si>
  <si>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</si>
  <si>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</si>
  <si>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</si>
  <si>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</si>
  <si>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</si>
  <si>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</si>
  <si>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</si>
  <si>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</si>
  <si>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</si>
  <si>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</si>
  <si>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</si>
  <si>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</si>
  <si>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</si>
  <si>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</si>
  <si>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</si>
  <si>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</si>
  <si>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</si>
  <si>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</si>
  <si>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</si>
  <si>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</si>
  <si>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</si>
  <si>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</si>
  <si>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ミハナバレーボールクラブ</t>
  </si>
  <si>
    <t>実花バレーボールクラブ</t>
    <rPh sb="0" eb="1">
      <t>ミ</t>
    </rPh>
    <rPh sb="1" eb="2">
      <t>ハナ</t>
    </rPh>
    <phoneticPr fontId="2"/>
  </si>
  <si>
    <t>習志野市</t>
    <rPh sb="0" eb="4">
      <t>ナラシノシ</t>
    </rPh>
    <phoneticPr fontId="2"/>
  </si>
  <si>
    <t>タカハシ</t>
  </si>
  <si>
    <t>フミオ</t>
  </si>
  <si>
    <t>髙橋</t>
    <phoneticPr fontId="2"/>
  </si>
  <si>
    <r>
      <rPr>
        <sz val="11"/>
        <color indexed="8"/>
        <rFont val="ＭＳ Ｐゴシック"/>
        <family val="3"/>
        <charset val="128"/>
      </rPr>
      <t>史郎</t>
    </r>
    <rPh sb="0" eb="2">
      <t>シロウ</t>
    </rPh>
    <phoneticPr fontId="2"/>
  </si>
  <si>
    <t>ワカウメ</t>
    <phoneticPr fontId="2"/>
  </si>
  <si>
    <t>ユウキ</t>
    <phoneticPr fontId="2"/>
  </si>
  <si>
    <t>若梅</t>
    <rPh sb="0" eb="2">
      <t>ワカウメ</t>
    </rPh>
    <phoneticPr fontId="2"/>
  </si>
  <si>
    <t>裕樹</t>
    <phoneticPr fontId="2"/>
  </si>
  <si>
    <t>習志野市東習志野8-21-8</t>
    <rPh sb="0" eb="4">
      <t>ナラシノシ</t>
    </rPh>
    <rPh sb="4" eb="8">
      <t>ヒガシナラシノ</t>
    </rPh>
    <phoneticPr fontId="2"/>
  </si>
  <si>
    <t>千葉市花見川区武石町1-829-17</t>
  </si>
  <si>
    <t>070</t>
    <phoneticPr fontId="2"/>
  </si>
  <si>
    <t>090</t>
    <phoneticPr fontId="2"/>
  </si>
  <si>
    <t>5469</t>
    <phoneticPr fontId="2"/>
  </si>
  <si>
    <t>1462</t>
    <phoneticPr fontId="2"/>
  </si>
  <si>
    <t>5544</t>
    <phoneticPr fontId="2"/>
  </si>
  <si>
    <t>5822</t>
    <phoneticPr fontId="2"/>
  </si>
  <si>
    <t>275</t>
    <phoneticPr fontId="2"/>
  </si>
  <si>
    <t>0001</t>
    <phoneticPr fontId="2"/>
  </si>
  <si>
    <t>262</t>
    <phoneticPr fontId="2"/>
  </si>
  <si>
    <t>0031</t>
    <phoneticPr fontId="2"/>
  </si>
  <si>
    <t>京成</t>
    <rPh sb="0" eb="2">
      <t>ケイセイ</t>
    </rPh>
    <phoneticPr fontId="2"/>
  </si>
  <si>
    <t>実籾</t>
    <rPh sb="0" eb="2">
      <t>ミモミ</t>
    </rPh>
    <phoneticPr fontId="2"/>
  </si>
  <si>
    <t>スギウラ</t>
  </si>
  <si>
    <t>エリ</t>
  </si>
  <si>
    <t>杉浦</t>
  </si>
  <si>
    <t>映里</t>
  </si>
  <si>
    <t>髙橋</t>
  </si>
  <si>
    <t>サイトウ</t>
    <phoneticPr fontId="2"/>
  </si>
  <si>
    <t>アキコ</t>
    <phoneticPr fontId="2"/>
  </si>
  <si>
    <t>スギウラ</t>
    <phoneticPr fontId="2"/>
  </si>
  <si>
    <t>レン</t>
    <phoneticPr fontId="2"/>
  </si>
  <si>
    <t>三山小学校</t>
    <phoneticPr fontId="2"/>
  </si>
  <si>
    <t>杉浦</t>
    <phoneticPr fontId="2"/>
  </si>
  <si>
    <t>蓮</t>
    <phoneticPr fontId="2"/>
  </si>
  <si>
    <t>イケガミ</t>
    <phoneticPr fontId="2"/>
  </si>
  <si>
    <t>ユウト</t>
    <phoneticPr fontId="2"/>
  </si>
  <si>
    <t>藤崎小学校</t>
    <phoneticPr fontId="2"/>
  </si>
  <si>
    <t>池上</t>
    <phoneticPr fontId="2"/>
  </si>
  <si>
    <t>夢翔</t>
    <phoneticPr fontId="2"/>
  </si>
  <si>
    <t>タナカ</t>
    <phoneticPr fontId="2"/>
  </si>
  <si>
    <t>エイタ</t>
    <phoneticPr fontId="2"/>
  </si>
  <si>
    <t>千葉市立都賀の台小学校</t>
    <phoneticPr fontId="2"/>
  </si>
  <si>
    <t>田中</t>
    <phoneticPr fontId="2"/>
  </si>
  <si>
    <t>瑛太</t>
    <phoneticPr fontId="2"/>
  </si>
  <si>
    <t>トキタ</t>
    <phoneticPr fontId="2"/>
  </si>
  <si>
    <t>ナオト</t>
    <phoneticPr fontId="2"/>
  </si>
  <si>
    <t>千葉市立登戸小学校</t>
    <phoneticPr fontId="2"/>
  </si>
  <si>
    <t>時田</t>
    <phoneticPr fontId="2"/>
  </si>
  <si>
    <t>直翔</t>
    <phoneticPr fontId="2"/>
  </si>
  <si>
    <t>キュウセ</t>
    <phoneticPr fontId="2"/>
  </si>
  <si>
    <t>マサキ</t>
    <phoneticPr fontId="2"/>
  </si>
  <si>
    <t>久世</t>
    <phoneticPr fontId="2"/>
  </si>
  <si>
    <t>真輝</t>
    <phoneticPr fontId="2"/>
  </si>
  <si>
    <t>サトウ</t>
    <phoneticPr fontId="2"/>
  </si>
  <si>
    <t>ヒロト</t>
    <phoneticPr fontId="2"/>
  </si>
  <si>
    <t>佐藤</t>
    <phoneticPr fontId="2"/>
  </si>
  <si>
    <t>博仁</t>
    <phoneticPr fontId="2"/>
  </si>
  <si>
    <t>オノ</t>
    <phoneticPr fontId="2"/>
  </si>
  <si>
    <t>タイチ</t>
    <phoneticPr fontId="2"/>
  </si>
  <si>
    <t>東習志野小学校</t>
    <phoneticPr fontId="2"/>
  </si>
  <si>
    <t>小野</t>
    <phoneticPr fontId="2"/>
  </si>
  <si>
    <t>太一</t>
    <phoneticPr fontId="2"/>
  </si>
  <si>
    <t>ワタヒキ</t>
    <phoneticPr fontId="2"/>
  </si>
  <si>
    <t>綿引</t>
    <phoneticPr fontId="2"/>
  </si>
  <si>
    <t>廉</t>
    <phoneticPr fontId="2"/>
  </si>
  <si>
    <t>ヤマモト</t>
    <phoneticPr fontId="2"/>
  </si>
  <si>
    <t>シヅキ</t>
    <phoneticPr fontId="2"/>
  </si>
  <si>
    <t>山本</t>
    <phoneticPr fontId="2"/>
  </si>
  <si>
    <t>紫月</t>
    <phoneticPr fontId="2"/>
  </si>
  <si>
    <t>ハルト</t>
    <phoneticPr fontId="2"/>
  </si>
  <si>
    <t>遼翔</t>
    <phoneticPr fontId="2"/>
  </si>
  <si>
    <t>エチゴ</t>
    <phoneticPr fontId="2"/>
  </si>
  <si>
    <t>シンスケ</t>
    <phoneticPr fontId="2"/>
  </si>
  <si>
    <t>大久保東小</t>
    <phoneticPr fontId="2"/>
  </si>
  <si>
    <t>越後</t>
    <phoneticPr fontId="2"/>
  </si>
  <si>
    <t>①</t>
    <phoneticPr fontId="2"/>
  </si>
  <si>
    <t>亜希子</t>
    <rPh sb="0" eb="3">
      <t>アキコ</t>
    </rPh>
    <phoneticPr fontId="2"/>
  </si>
  <si>
    <t>齋藤</t>
    <phoneticPr fontId="2"/>
  </si>
  <si>
    <t>船橋市三山4-27-5</t>
    <phoneticPr fontId="2"/>
  </si>
  <si>
    <t>274</t>
    <phoneticPr fontId="2"/>
  </si>
  <si>
    <t>0072</t>
    <phoneticPr fontId="2"/>
  </si>
  <si>
    <t>3190</t>
    <phoneticPr fontId="2"/>
  </si>
  <si>
    <t>8303</t>
    <phoneticPr fontId="2"/>
  </si>
  <si>
    <t>JVA000387446</t>
    <phoneticPr fontId="2"/>
  </si>
  <si>
    <t xml:space="preserve">	JVA023676213</t>
    <phoneticPr fontId="2"/>
  </si>
  <si>
    <t>JVA002604374</t>
    <phoneticPr fontId="2"/>
  </si>
  <si>
    <t>JVA020385330</t>
    <phoneticPr fontId="2"/>
  </si>
  <si>
    <t>JVA018242904</t>
    <phoneticPr fontId="2"/>
  </si>
  <si>
    <t>JVA020385323</t>
    <phoneticPr fontId="2"/>
  </si>
  <si>
    <t>JVA023546349</t>
    <phoneticPr fontId="2"/>
  </si>
  <si>
    <t xml:space="preserve">JVA021461637	</t>
    <phoneticPr fontId="2"/>
  </si>
  <si>
    <t>JVA022390462</t>
    <phoneticPr fontId="2"/>
  </si>
  <si>
    <t>JVA023748040</t>
    <phoneticPr fontId="2"/>
  </si>
  <si>
    <t>木根淵</t>
    <phoneticPr fontId="2"/>
  </si>
  <si>
    <t>一翔</t>
    <phoneticPr fontId="2"/>
  </si>
  <si>
    <t>キヌブチ</t>
    <phoneticPr fontId="2"/>
  </si>
  <si>
    <t>イチカ</t>
    <phoneticPr fontId="2"/>
  </si>
  <si>
    <t>実籾小学校</t>
    <rPh sb="0" eb="2">
      <t>ミモミ</t>
    </rPh>
    <rPh sb="2" eb="5">
      <t>ショウガッコウ</t>
    </rPh>
    <phoneticPr fontId="2"/>
  </si>
  <si>
    <t>JVA022668646</t>
    <phoneticPr fontId="2"/>
  </si>
  <si>
    <t>JVA022668653</t>
    <phoneticPr fontId="2"/>
  </si>
  <si>
    <t xml:space="preserve">	JVA021129865</t>
    <phoneticPr fontId="2"/>
  </si>
  <si>
    <t xml:space="preserve">JVA022668639	</t>
    <phoneticPr fontId="2"/>
  </si>
  <si>
    <t>JVA023546332</t>
    <phoneticPr fontId="2"/>
  </si>
  <si>
    <t>【一緒に・感謝・チームワーク】
実花VBC男子チームは「やるときゃやる」をモットーに活動しています！
拾ってつなぐ全員バレーで、笑顔を絶やさず今大会も挑みます。
支えてくれた保護者や指導者への感謝を忘れず、見せるぞ実花魂！！</t>
    <rPh sb="16" eb="18">
      <t>ミハナ</t>
    </rPh>
    <rPh sb="21" eb="23">
      <t>ダンシ</t>
    </rPh>
    <rPh sb="42" eb="44">
      <t>カツドウ</t>
    </rPh>
    <rPh sb="51" eb="52">
      <t>ヒロ</t>
    </rPh>
    <rPh sb="57" eb="59">
      <t>ゼンイン</t>
    </rPh>
    <rPh sb="64" eb="66">
      <t>エガオ</t>
    </rPh>
    <rPh sb="67" eb="68">
      <t>タ</t>
    </rPh>
    <rPh sb="71" eb="74">
      <t>コンタイカイ</t>
    </rPh>
    <rPh sb="75" eb="76">
      <t>イド</t>
    </rPh>
    <rPh sb="81" eb="82">
      <t>ササ</t>
    </rPh>
    <rPh sb="87" eb="90">
      <t>ホゴシャ</t>
    </rPh>
    <rPh sb="91" eb="94">
      <t>シドウシャ</t>
    </rPh>
    <phoneticPr fontId="2"/>
  </si>
  <si>
    <t xml:space="preserve">	T10594902</t>
    <phoneticPr fontId="2"/>
  </si>
  <si>
    <t>槙介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</si>
</sst>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M51" sqref="M51:O5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5" customHeight="1">
      <c r="A2" s="199" t="s">
        <v>120</v>
      </c>
      <c r="B2" s="200"/>
      <c r="C2" s="201" t="s">
        <v>133</v>
      </c>
      <c r="D2" s="202"/>
      <c r="E2" s="202"/>
      <c r="F2" s="202"/>
      <c r="G2" s="202"/>
      <c r="H2" s="202"/>
      <c r="I2" s="203"/>
      <c r="J2" s="84" t="s">
        <v>118</v>
      </c>
      <c r="K2" s="85"/>
      <c r="L2" s="85"/>
      <c r="M2" s="85"/>
      <c r="N2" s="85"/>
      <c r="O2" s="86"/>
      <c r="P2" s="84" t="s">
        <v>96</v>
      </c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98" t="s">
        <v>100</v>
      </c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4" t="s">
        <v>121</v>
      </c>
      <c r="B3" s="205"/>
      <c r="C3" s="206" t="s">
        <v>134</v>
      </c>
      <c r="D3" s="207"/>
      <c r="E3" s="207"/>
      <c r="F3" s="207"/>
      <c r="G3" s="207"/>
      <c r="H3" s="207"/>
      <c r="I3" s="208"/>
      <c r="J3" s="81" t="s">
        <v>89</v>
      </c>
      <c r="K3" s="82"/>
      <c r="L3" s="82"/>
      <c r="M3" s="82"/>
      <c r="N3" s="82"/>
      <c r="O3" s="83"/>
      <c r="P3" s="196" t="s">
        <v>135</v>
      </c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68" t="s">
        <v>110</v>
      </c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 t="s">
        <v>240</v>
      </c>
      <c r="D4" s="89"/>
      <c r="E4" s="89"/>
      <c r="F4" s="89"/>
      <c r="G4" s="89"/>
      <c r="H4" s="89"/>
      <c r="I4" s="90"/>
      <c r="J4" s="102" t="s">
        <v>116</v>
      </c>
      <c r="K4" s="103"/>
      <c r="L4" s="103"/>
      <c r="M4" s="103"/>
      <c r="N4" s="103"/>
      <c r="O4" s="104"/>
      <c r="P4" s="183" t="s">
        <v>93</v>
      </c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4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3">
        <v>12015</v>
      </c>
      <c r="K5" s="133"/>
      <c r="L5" s="133"/>
      <c r="M5" s="133"/>
      <c r="N5" s="133"/>
      <c r="O5" s="133"/>
      <c r="P5" s="185" t="s">
        <v>156</v>
      </c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5" t="s">
        <v>157</v>
      </c>
      <c r="AF5" s="186"/>
      <c r="AG5" s="186"/>
      <c r="AH5" s="186"/>
      <c r="AI5" s="186"/>
      <c r="AJ5" s="186"/>
      <c r="AK5" s="187"/>
      <c r="AL5" s="187"/>
      <c r="AM5" s="187"/>
      <c r="AN5" s="187"/>
      <c r="AO5" s="187"/>
      <c r="AP5" s="187"/>
      <c r="AQ5" s="187"/>
      <c r="AR5" s="187"/>
      <c r="AS5" s="188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4" t="s">
        <v>106</v>
      </c>
      <c r="D6" s="215"/>
      <c r="E6" s="192" t="s">
        <v>107</v>
      </c>
      <c r="F6" s="193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4" t="s">
        <v>94</v>
      </c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5" t="s">
        <v>95</v>
      </c>
      <c r="AL6" s="195"/>
      <c r="AM6" s="195"/>
      <c r="AN6" s="195"/>
      <c r="AO6" s="195"/>
      <c r="AP6" s="195"/>
      <c r="AQ6" s="195"/>
      <c r="AR6" s="195"/>
      <c r="AS6" s="195"/>
      <c r="AT6" s="34" t="s">
        <v>123</v>
      </c>
    </row>
    <row r="7" spans="1:51" ht="13.5" customHeight="1">
      <c r="A7" s="55"/>
      <c r="B7" s="54"/>
      <c r="C7" s="128" t="s">
        <v>136</v>
      </c>
      <c r="D7" s="57"/>
      <c r="E7" s="101" t="s">
        <v>137</v>
      </c>
      <c r="F7" s="59"/>
      <c r="G7" s="60" t="s">
        <v>219</v>
      </c>
      <c r="H7" s="60"/>
      <c r="I7" s="60"/>
      <c r="J7" s="60">
        <v>282191</v>
      </c>
      <c r="K7" s="60"/>
      <c r="L7" s="60"/>
      <c r="M7" s="60"/>
      <c r="N7" s="60"/>
      <c r="O7" s="60"/>
      <c r="P7" s="61" t="s">
        <v>7</v>
      </c>
      <c r="Q7" s="62"/>
      <c r="R7" s="140" t="s">
        <v>152</v>
      </c>
      <c r="S7" s="64"/>
      <c r="T7" s="64"/>
      <c r="U7" s="64"/>
      <c r="V7" s="27" t="s">
        <v>8</v>
      </c>
      <c r="W7" s="100" t="s">
        <v>153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4" t="s">
        <v>146</v>
      </c>
      <c r="AM7" s="135"/>
      <c r="AN7" s="135"/>
      <c r="AO7" s="135"/>
      <c r="AP7" s="135"/>
      <c r="AQ7" s="135"/>
      <c r="AR7" s="135"/>
      <c r="AS7" s="36" t="s">
        <v>10</v>
      </c>
      <c r="AT7" s="223">
        <v>47</v>
      </c>
    </row>
    <row r="8" spans="1:51" ht="18" customHeight="1">
      <c r="A8" s="55"/>
      <c r="B8" s="54"/>
      <c r="C8" s="126" t="s">
        <v>138</v>
      </c>
      <c r="D8" s="69"/>
      <c r="E8" s="127" t="s">
        <v>139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72" t="s">
        <v>144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6" t="s">
        <v>148</v>
      </c>
      <c r="AL8" s="137"/>
      <c r="AM8" s="137"/>
      <c r="AN8" s="137"/>
      <c r="AO8" s="37" t="s">
        <v>11</v>
      </c>
      <c r="AP8" s="138" t="s">
        <v>149</v>
      </c>
      <c r="AQ8" s="137"/>
      <c r="AR8" s="137"/>
      <c r="AS8" s="139"/>
      <c r="AT8" s="223"/>
    </row>
    <row r="9" spans="1:51" ht="14.45" customHeight="1">
      <c r="A9" s="53" t="s">
        <v>131</v>
      </c>
      <c r="B9" s="54"/>
      <c r="C9" s="128" t="s">
        <v>140</v>
      </c>
      <c r="D9" s="57"/>
      <c r="E9" s="101" t="s">
        <v>141</v>
      </c>
      <c r="F9" s="59"/>
      <c r="G9" s="60" t="s">
        <v>221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140" t="s">
        <v>154</v>
      </c>
      <c r="S9" s="64"/>
      <c r="T9" s="64"/>
      <c r="U9" s="64"/>
      <c r="V9" s="27" t="s">
        <v>8</v>
      </c>
      <c r="W9" s="100" t="s">
        <v>155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4" t="s">
        <v>147</v>
      </c>
      <c r="AM9" s="135"/>
      <c r="AN9" s="135"/>
      <c r="AO9" s="135"/>
      <c r="AP9" s="135"/>
      <c r="AQ9" s="135"/>
      <c r="AR9" s="135"/>
      <c r="AS9" s="36" t="s">
        <v>125</v>
      </c>
      <c r="AT9" s="224">
        <v>35</v>
      </c>
    </row>
    <row r="10" spans="1:51" ht="18" customHeight="1">
      <c r="A10" s="55"/>
      <c r="B10" s="54"/>
      <c r="C10" s="126" t="s">
        <v>142</v>
      </c>
      <c r="D10" s="69"/>
      <c r="E10" s="127" t="s">
        <v>143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145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36" t="s">
        <v>150</v>
      </c>
      <c r="AL10" s="137"/>
      <c r="AM10" s="137"/>
      <c r="AN10" s="137"/>
      <c r="AO10" s="37" t="s">
        <v>126</v>
      </c>
      <c r="AP10" s="138" t="s">
        <v>151</v>
      </c>
      <c r="AQ10" s="137"/>
      <c r="AR10" s="137"/>
      <c r="AS10" s="139"/>
      <c r="AT10" s="224"/>
    </row>
    <row r="11" spans="1:51" ht="14.45" customHeight="1">
      <c r="A11" s="53" t="s">
        <v>132</v>
      </c>
      <c r="B11" s="54"/>
      <c r="C11" s="56" t="s">
        <v>163</v>
      </c>
      <c r="D11" s="57"/>
      <c r="E11" s="58" t="s">
        <v>164</v>
      </c>
      <c r="F11" s="59"/>
      <c r="G11" s="60" t="s">
        <v>220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215</v>
      </c>
      <c r="S11" s="64"/>
      <c r="T11" s="64"/>
      <c r="U11" s="64"/>
      <c r="V11" s="27" t="s">
        <v>8</v>
      </c>
      <c r="W11" s="65" t="s">
        <v>216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90" t="s">
        <v>146</v>
      </c>
      <c r="AM11" s="135"/>
      <c r="AN11" s="135"/>
      <c r="AO11" s="135"/>
      <c r="AP11" s="135"/>
      <c r="AQ11" s="135"/>
      <c r="AR11" s="135"/>
      <c r="AS11" s="36" t="s">
        <v>10</v>
      </c>
      <c r="AT11" s="224">
        <v>45</v>
      </c>
    </row>
    <row r="12" spans="1:51" ht="18" customHeight="1">
      <c r="A12" s="55"/>
      <c r="B12" s="54"/>
      <c r="C12" s="68" t="s">
        <v>213</v>
      </c>
      <c r="D12" s="69"/>
      <c r="E12" s="70" t="s">
        <v>212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214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91" t="s">
        <v>218</v>
      </c>
      <c r="AL12" s="137"/>
      <c r="AM12" s="137"/>
      <c r="AN12" s="137"/>
      <c r="AO12" s="37" t="s">
        <v>8</v>
      </c>
      <c r="AP12" s="137" t="s">
        <v>217</v>
      </c>
      <c r="AQ12" s="137"/>
      <c r="AR12" s="137"/>
      <c r="AS12" s="139"/>
      <c r="AT12" s="224"/>
    </row>
    <row r="13" spans="1:51" ht="14.45" customHeight="1">
      <c r="A13" s="55" t="s">
        <v>82</v>
      </c>
      <c r="B13" s="54"/>
      <c r="C13" s="128"/>
      <c r="D13" s="57"/>
      <c r="E13" s="101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5"/>
      <c r="AM13" s="135"/>
      <c r="AN13" s="135"/>
      <c r="AO13" s="135"/>
      <c r="AP13" s="135"/>
      <c r="AQ13" s="135"/>
      <c r="AR13" s="135"/>
      <c r="AS13" s="36" t="s">
        <v>125</v>
      </c>
      <c r="AT13" s="224"/>
    </row>
    <row r="14" spans="1:51" ht="18" customHeight="1">
      <c r="A14" s="55"/>
      <c r="B14" s="54"/>
      <c r="C14" s="126"/>
      <c r="D14" s="69"/>
      <c r="E14" s="127"/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91"/>
      <c r="AL14" s="137"/>
      <c r="AM14" s="137"/>
      <c r="AN14" s="137"/>
      <c r="AO14" s="37" t="s">
        <v>126</v>
      </c>
      <c r="AP14" s="137"/>
      <c r="AQ14" s="137"/>
      <c r="AR14" s="137"/>
      <c r="AS14" s="139"/>
      <c r="AT14" s="224"/>
    </row>
    <row r="15" spans="1:51" ht="15" customHeight="1">
      <c r="A15" s="55" t="s">
        <v>83</v>
      </c>
      <c r="B15" s="54"/>
      <c r="C15" s="128" t="s">
        <v>158</v>
      </c>
      <c r="D15" s="57"/>
      <c r="E15" s="101" t="s">
        <v>159</v>
      </c>
      <c r="F15" s="59"/>
      <c r="G15" s="125"/>
      <c r="H15" s="125"/>
      <c r="I15" s="125"/>
      <c r="J15" s="125"/>
      <c r="K15" s="125"/>
      <c r="L15" s="125"/>
      <c r="M15" s="125"/>
      <c r="N15" s="125"/>
      <c r="O15" s="125"/>
      <c r="P15" s="24"/>
      <c r="Q15" s="25"/>
      <c r="R15" s="177"/>
      <c r="S15" s="177"/>
      <c r="T15" s="177"/>
      <c r="U15" s="177"/>
      <c r="V15" s="26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82"/>
      <c r="AK15" s="38"/>
      <c r="AL15" s="170"/>
      <c r="AM15" s="170"/>
      <c r="AN15" s="170"/>
      <c r="AO15" s="170"/>
      <c r="AP15" s="170"/>
      <c r="AQ15" s="170"/>
      <c r="AR15" s="170"/>
      <c r="AS15" s="39"/>
      <c r="AT15" s="225"/>
    </row>
    <row r="16" spans="1:51" ht="18" customHeight="1">
      <c r="A16" s="55"/>
      <c r="B16" s="54"/>
      <c r="C16" s="126" t="s">
        <v>160</v>
      </c>
      <c r="D16" s="69"/>
      <c r="E16" s="127" t="s">
        <v>161</v>
      </c>
      <c r="F16" s="71"/>
      <c r="G16" s="125"/>
      <c r="H16" s="125"/>
      <c r="I16" s="125"/>
      <c r="J16" s="125"/>
      <c r="K16" s="125"/>
      <c r="L16" s="125"/>
      <c r="M16" s="125"/>
      <c r="N16" s="125"/>
      <c r="O16" s="125"/>
      <c r="P16" s="171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3"/>
      <c r="AK16" s="174"/>
      <c r="AL16" s="175"/>
      <c r="AM16" s="175"/>
      <c r="AN16" s="175"/>
      <c r="AO16" s="40"/>
      <c r="AP16" s="175"/>
      <c r="AQ16" s="175"/>
      <c r="AR16" s="175"/>
      <c r="AS16" s="176"/>
      <c r="AT16" s="225"/>
    </row>
    <row r="17" spans="1:46" ht="15" customHeight="1">
      <c r="A17" s="132" t="s">
        <v>97</v>
      </c>
      <c r="B17" s="54"/>
      <c r="C17" s="128" t="s">
        <v>136</v>
      </c>
      <c r="D17" s="57"/>
      <c r="E17" s="101" t="s">
        <v>137</v>
      </c>
      <c r="F17" s="59"/>
      <c r="G17" s="125"/>
      <c r="H17" s="125"/>
      <c r="I17" s="125"/>
      <c r="J17" s="125"/>
      <c r="K17" s="125"/>
      <c r="L17" s="125"/>
      <c r="M17" s="125"/>
      <c r="N17" s="125"/>
      <c r="O17" s="125"/>
      <c r="P17" s="61" t="s">
        <v>7</v>
      </c>
      <c r="Q17" s="62"/>
      <c r="R17" s="63" t="s">
        <v>152</v>
      </c>
      <c r="S17" s="64"/>
      <c r="T17" s="64"/>
      <c r="U17" s="64"/>
      <c r="V17" s="27" t="s">
        <v>8</v>
      </c>
      <c r="W17" s="65" t="s">
        <v>153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90" t="s">
        <v>146</v>
      </c>
      <c r="AM17" s="135"/>
      <c r="AN17" s="135"/>
      <c r="AO17" s="135"/>
      <c r="AP17" s="135"/>
      <c r="AQ17" s="135"/>
      <c r="AR17" s="135"/>
      <c r="AS17" s="36" t="s">
        <v>125</v>
      </c>
      <c r="AT17" s="224">
        <v>47</v>
      </c>
    </row>
    <row r="18" spans="1:46" ht="18" customHeight="1">
      <c r="A18" s="55"/>
      <c r="B18" s="54"/>
      <c r="C18" s="126" t="s">
        <v>162</v>
      </c>
      <c r="D18" s="69"/>
      <c r="E18" s="127" t="s">
        <v>139</v>
      </c>
      <c r="F18" s="71"/>
      <c r="G18" s="125"/>
      <c r="H18" s="125"/>
      <c r="I18" s="125"/>
      <c r="J18" s="125"/>
      <c r="K18" s="125"/>
      <c r="L18" s="125"/>
      <c r="M18" s="125"/>
      <c r="N18" s="125"/>
      <c r="O18" s="125"/>
      <c r="P18" s="72" t="s">
        <v>144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229" t="s">
        <v>148</v>
      </c>
      <c r="AL18" s="137"/>
      <c r="AM18" s="137"/>
      <c r="AN18" s="137"/>
      <c r="AO18" s="37" t="s">
        <v>126</v>
      </c>
      <c r="AP18" s="230" t="s">
        <v>149</v>
      </c>
      <c r="AQ18" s="137"/>
      <c r="AR18" s="137"/>
      <c r="AS18" s="139"/>
      <c r="AT18" s="224"/>
    </row>
    <row r="19" spans="1:46">
      <c r="A19" s="55" t="s">
        <v>0</v>
      </c>
      <c r="B19" s="54"/>
      <c r="C19" s="145" t="str">
        <f>IF(P18="","",P18)</f>
        <v>習志野市東習志野8-21-8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5" t="str">
        <f>IF(AL17="","",AL17&amp;"-"&amp;AK18&amp;"-"&amp;AP18)</f>
        <v>070-5469-1462</v>
      </c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5">
        <v>70</v>
      </c>
      <c r="D23" s="76"/>
      <c r="E23" s="76">
        <v>5469</v>
      </c>
      <c r="F23" s="76"/>
      <c r="G23" s="76">
        <v>1462</v>
      </c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0" t="s">
        <v>129</v>
      </c>
      <c r="B25" s="129" t="s">
        <v>85</v>
      </c>
      <c r="C25" s="146" t="s">
        <v>104</v>
      </c>
      <c r="D25" s="147"/>
      <c r="E25" s="148" t="s">
        <v>105</v>
      </c>
      <c r="F25" s="149"/>
      <c r="G25" s="129" t="s">
        <v>86</v>
      </c>
      <c r="H25" s="129"/>
      <c r="I25" s="129" t="s">
        <v>87</v>
      </c>
      <c r="J25" s="129"/>
      <c r="K25" s="129"/>
      <c r="L25" s="129"/>
      <c r="M25" s="129" t="s">
        <v>88</v>
      </c>
      <c r="N25" s="129"/>
      <c r="O25" s="129"/>
      <c r="P25" s="198" t="s">
        <v>98</v>
      </c>
      <c r="Q25" s="129"/>
      <c r="R25" s="129"/>
      <c r="S25" s="129"/>
      <c r="T25" s="15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1"/>
      <c r="B26" s="54"/>
      <c r="C26" s="155" t="s">
        <v>102</v>
      </c>
      <c r="D26" s="156"/>
      <c r="E26" s="157" t="s">
        <v>103</v>
      </c>
      <c r="F26" s="158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3"/>
      <c r="U26" s="1"/>
      <c r="V26" s="1"/>
      <c r="W26" s="1"/>
      <c r="X26" s="1"/>
      <c r="Y26" s="141" t="s">
        <v>99</v>
      </c>
      <c r="Z26" s="142"/>
      <c r="AA26" s="142"/>
      <c r="AB26" s="142"/>
      <c r="AC26" s="142"/>
      <c r="AD26" s="142"/>
      <c r="AE26" s="142"/>
      <c r="AF26" s="142"/>
      <c r="AG26" s="1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1</v>
      </c>
      <c r="B27" s="144" t="s">
        <v>211</v>
      </c>
      <c r="C27" s="128" t="s">
        <v>165</v>
      </c>
      <c r="D27" s="57"/>
      <c r="E27" s="101" t="s">
        <v>166</v>
      </c>
      <c r="F27" s="59"/>
      <c r="G27" s="120">
        <v>6</v>
      </c>
      <c r="H27" s="107"/>
      <c r="I27" s="120" t="s">
        <v>167</v>
      </c>
      <c r="J27" s="106"/>
      <c r="K27" s="106"/>
      <c r="L27" s="107"/>
      <c r="M27" s="111" t="s">
        <v>222</v>
      </c>
      <c r="N27" s="106"/>
      <c r="O27" s="107"/>
      <c r="P27" s="111">
        <v>133</v>
      </c>
      <c r="Q27" s="106"/>
      <c r="R27" s="106"/>
      <c r="S27" s="106"/>
      <c r="T27" s="112"/>
      <c r="U27" s="1"/>
      <c r="V27" s="1"/>
      <c r="W27" s="1"/>
      <c r="X27" s="1"/>
      <c r="Y27" s="114">
        <v>13</v>
      </c>
      <c r="Z27" s="115"/>
      <c r="AA27" s="115"/>
      <c r="AB27" s="115"/>
      <c r="AC27" s="115"/>
      <c r="AD27" s="115"/>
      <c r="AE27" s="115"/>
      <c r="AF27" s="115"/>
      <c r="AG27" s="11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2"/>
      <c r="B28" s="124"/>
      <c r="C28" s="126" t="s">
        <v>168</v>
      </c>
      <c r="D28" s="69"/>
      <c r="E28" s="127" t="s">
        <v>169</v>
      </c>
      <c r="F28" s="71"/>
      <c r="G28" s="108"/>
      <c r="H28" s="110"/>
      <c r="I28" s="108"/>
      <c r="J28" s="109"/>
      <c r="K28" s="109"/>
      <c r="L28" s="110"/>
      <c r="M28" s="108"/>
      <c r="N28" s="109"/>
      <c r="O28" s="110"/>
      <c r="P28" s="108"/>
      <c r="Q28" s="109"/>
      <c r="R28" s="109"/>
      <c r="S28" s="109"/>
      <c r="T28" s="113"/>
      <c r="U28" s="1"/>
      <c r="V28" s="1"/>
      <c r="W28" s="1"/>
      <c r="X28" s="1"/>
      <c r="Y28" s="117"/>
      <c r="Z28" s="118"/>
      <c r="AA28" s="118"/>
      <c r="AB28" s="118"/>
      <c r="AC28" s="118"/>
      <c r="AD28" s="118"/>
      <c r="AE28" s="118"/>
      <c r="AF28" s="118"/>
      <c r="AG28" s="11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2</v>
      </c>
      <c r="B29" s="123">
        <v>2</v>
      </c>
      <c r="C29" s="128" t="s">
        <v>175</v>
      </c>
      <c r="D29" s="57"/>
      <c r="E29" s="101" t="s">
        <v>176</v>
      </c>
      <c r="F29" s="59"/>
      <c r="G29" s="120">
        <v>6</v>
      </c>
      <c r="H29" s="107"/>
      <c r="I29" s="120" t="s">
        <v>177</v>
      </c>
      <c r="J29" s="106"/>
      <c r="K29" s="106"/>
      <c r="L29" s="107"/>
      <c r="M29" s="111" t="s">
        <v>223</v>
      </c>
      <c r="N29" s="106"/>
      <c r="O29" s="107"/>
      <c r="P29" s="111">
        <v>138</v>
      </c>
      <c r="Q29" s="106"/>
      <c r="R29" s="106"/>
      <c r="S29" s="106"/>
      <c r="T29" s="11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6" t="s">
        <v>178</v>
      </c>
      <c r="D30" s="69"/>
      <c r="E30" s="127" t="s">
        <v>179</v>
      </c>
      <c r="F30" s="71"/>
      <c r="G30" s="108"/>
      <c r="H30" s="110"/>
      <c r="I30" s="108"/>
      <c r="J30" s="109"/>
      <c r="K30" s="109"/>
      <c r="L30" s="110"/>
      <c r="M30" s="108"/>
      <c r="N30" s="109"/>
      <c r="O30" s="110"/>
      <c r="P30" s="108"/>
      <c r="Q30" s="109"/>
      <c r="R30" s="109"/>
      <c r="S30" s="109"/>
      <c r="T30" s="11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1">
        <v>3</v>
      </c>
      <c r="B31" s="123">
        <v>3</v>
      </c>
      <c r="C31" s="128" t="s">
        <v>170</v>
      </c>
      <c r="D31" s="57"/>
      <c r="E31" s="101" t="s">
        <v>171</v>
      </c>
      <c r="F31" s="59"/>
      <c r="G31" s="120">
        <v>6</v>
      </c>
      <c r="H31" s="107"/>
      <c r="I31" s="120" t="s">
        <v>172</v>
      </c>
      <c r="J31" s="106"/>
      <c r="K31" s="106"/>
      <c r="L31" s="107"/>
      <c r="M31" s="111" t="s">
        <v>224</v>
      </c>
      <c r="N31" s="106"/>
      <c r="O31" s="107"/>
      <c r="P31" s="111">
        <v>141</v>
      </c>
      <c r="Q31" s="106"/>
      <c r="R31" s="106"/>
      <c r="S31" s="106"/>
      <c r="T31" s="11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6" t="s">
        <v>173</v>
      </c>
      <c r="D32" s="69"/>
      <c r="E32" s="127" t="s">
        <v>174</v>
      </c>
      <c r="F32" s="71"/>
      <c r="G32" s="108"/>
      <c r="H32" s="110"/>
      <c r="I32" s="108"/>
      <c r="J32" s="109"/>
      <c r="K32" s="109"/>
      <c r="L32" s="110"/>
      <c r="M32" s="108"/>
      <c r="N32" s="109"/>
      <c r="O32" s="110"/>
      <c r="P32" s="108"/>
      <c r="Q32" s="109"/>
      <c r="R32" s="109"/>
      <c r="S32" s="109"/>
      <c r="T32" s="11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1">
        <v>4</v>
      </c>
      <c r="B33" s="123">
        <v>4</v>
      </c>
      <c r="C33" s="128" t="s">
        <v>180</v>
      </c>
      <c r="D33" s="57"/>
      <c r="E33" s="101" t="s">
        <v>181</v>
      </c>
      <c r="F33" s="59"/>
      <c r="G33" s="120">
        <v>6</v>
      </c>
      <c r="H33" s="107"/>
      <c r="I33" s="120" t="s">
        <v>182</v>
      </c>
      <c r="J33" s="106"/>
      <c r="K33" s="106"/>
      <c r="L33" s="107"/>
      <c r="M33" s="111" t="s">
        <v>237</v>
      </c>
      <c r="N33" s="106"/>
      <c r="O33" s="107"/>
      <c r="P33" s="111">
        <v>159</v>
      </c>
      <c r="Q33" s="106"/>
      <c r="R33" s="106"/>
      <c r="S33" s="106"/>
      <c r="T33" s="112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2"/>
      <c r="B34" s="124"/>
      <c r="C34" s="126" t="s">
        <v>183</v>
      </c>
      <c r="D34" s="69"/>
      <c r="E34" s="127" t="s">
        <v>184</v>
      </c>
      <c r="F34" s="71"/>
      <c r="G34" s="108"/>
      <c r="H34" s="110"/>
      <c r="I34" s="108"/>
      <c r="J34" s="109"/>
      <c r="K34" s="109"/>
      <c r="L34" s="110"/>
      <c r="M34" s="108"/>
      <c r="N34" s="109"/>
      <c r="O34" s="110"/>
      <c r="P34" s="108"/>
      <c r="Q34" s="109"/>
      <c r="R34" s="109"/>
      <c r="S34" s="109"/>
      <c r="T34" s="113"/>
      <c r="U34" s="1"/>
      <c r="V34" s="1"/>
      <c r="W34" s="1"/>
      <c r="X34" s="1"/>
      <c r="Y34" s="141" t="s">
        <v>128</v>
      </c>
      <c r="Z34" s="142"/>
      <c r="AA34" s="142"/>
      <c r="AB34" s="142"/>
      <c r="AC34" s="142"/>
      <c r="AD34" s="142"/>
      <c r="AE34" s="142"/>
      <c r="AF34" s="142"/>
      <c r="AG34" s="1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5</v>
      </c>
      <c r="B35" s="123">
        <v>5</v>
      </c>
      <c r="C35" s="128" t="s">
        <v>185</v>
      </c>
      <c r="D35" s="57"/>
      <c r="E35" s="101" t="s">
        <v>186</v>
      </c>
      <c r="F35" s="59"/>
      <c r="G35" s="120">
        <v>6</v>
      </c>
      <c r="H35" s="107"/>
      <c r="I35" s="120" t="s">
        <v>172</v>
      </c>
      <c r="J35" s="106"/>
      <c r="K35" s="106"/>
      <c r="L35" s="107"/>
      <c r="M35" s="111" t="s">
        <v>225</v>
      </c>
      <c r="N35" s="106"/>
      <c r="O35" s="107"/>
      <c r="P35" s="111">
        <v>143</v>
      </c>
      <c r="Q35" s="106"/>
      <c r="R35" s="106"/>
      <c r="S35" s="106"/>
      <c r="T35" s="112"/>
      <c r="U35" s="1"/>
      <c r="V35" s="1"/>
      <c r="W35" s="1"/>
      <c r="X35" s="1"/>
      <c r="Y35" s="209">
        <v>1</v>
      </c>
      <c r="Z35" s="106"/>
      <c r="AA35" s="106"/>
      <c r="AB35" s="106"/>
      <c r="AC35" s="106"/>
      <c r="AD35" s="106"/>
      <c r="AE35" s="106"/>
      <c r="AF35" s="106"/>
      <c r="AG35" s="112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2"/>
      <c r="B36" s="124"/>
      <c r="C36" s="126" t="s">
        <v>187</v>
      </c>
      <c r="D36" s="69"/>
      <c r="E36" s="127" t="s">
        <v>188</v>
      </c>
      <c r="F36" s="71"/>
      <c r="G36" s="108"/>
      <c r="H36" s="110"/>
      <c r="I36" s="108"/>
      <c r="J36" s="109"/>
      <c r="K36" s="109"/>
      <c r="L36" s="110"/>
      <c r="M36" s="108"/>
      <c r="N36" s="109"/>
      <c r="O36" s="110"/>
      <c r="P36" s="108"/>
      <c r="Q36" s="109"/>
      <c r="R36" s="109"/>
      <c r="S36" s="109"/>
      <c r="T36" s="113"/>
      <c r="U36" s="1"/>
      <c r="V36" s="1"/>
      <c r="W36" s="1"/>
      <c r="X36" s="1"/>
      <c r="Y36" s="210"/>
      <c r="Z36" s="211"/>
      <c r="AA36" s="211"/>
      <c r="AB36" s="211"/>
      <c r="AC36" s="211"/>
      <c r="AD36" s="211"/>
      <c r="AE36" s="211"/>
      <c r="AF36" s="211"/>
      <c r="AG36" s="212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6</v>
      </c>
      <c r="B37" s="123">
        <v>6</v>
      </c>
      <c r="C37" s="128" t="s">
        <v>193</v>
      </c>
      <c r="D37" s="57"/>
      <c r="E37" s="101" t="s">
        <v>194</v>
      </c>
      <c r="F37" s="59"/>
      <c r="G37" s="120">
        <v>5</v>
      </c>
      <c r="H37" s="107"/>
      <c r="I37" s="120" t="s">
        <v>195</v>
      </c>
      <c r="J37" s="106"/>
      <c r="K37" s="106"/>
      <c r="L37" s="107"/>
      <c r="M37" s="111" t="s">
        <v>227</v>
      </c>
      <c r="N37" s="106"/>
      <c r="O37" s="107"/>
      <c r="P37" s="111">
        <v>152</v>
      </c>
      <c r="Q37" s="106"/>
      <c r="R37" s="106"/>
      <c r="S37" s="106"/>
      <c r="T37" s="11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6" t="s">
        <v>196</v>
      </c>
      <c r="D38" s="69"/>
      <c r="E38" s="127" t="s">
        <v>197</v>
      </c>
      <c r="F38" s="71"/>
      <c r="G38" s="108"/>
      <c r="H38" s="110"/>
      <c r="I38" s="108"/>
      <c r="J38" s="109"/>
      <c r="K38" s="109"/>
      <c r="L38" s="110"/>
      <c r="M38" s="108"/>
      <c r="N38" s="109"/>
      <c r="O38" s="110"/>
      <c r="P38" s="108"/>
      <c r="Q38" s="109"/>
      <c r="R38" s="109"/>
      <c r="S38" s="109"/>
      <c r="T38" s="11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7</v>
      </c>
      <c r="B39" s="123">
        <v>7</v>
      </c>
      <c r="C39" s="56" t="s">
        <v>207</v>
      </c>
      <c r="D39" s="57"/>
      <c r="E39" s="58" t="s">
        <v>208</v>
      </c>
      <c r="F39" s="59"/>
      <c r="G39" s="105">
        <v>6</v>
      </c>
      <c r="H39" s="107"/>
      <c r="I39" s="105" t="s">
        <v>209</v>
      </c>
      <c r="J39" s="106"/>
      <c r="K39" s="106"/>
      <c r="L39" s="107"/>
      <c r="M39" s="111" t="s">
        <v>238</v>
      </c>
      <c r="N39" s="106"/>
      <c r="O39" s="107"/>
      <c r="P39" s="111">
        <v>149</v>
      </c>
      <c r="Q39" s="106"/>
      <c r="R39" s="106"/>
      <c r="S39" s="106"/>
      <c r="T39" s="11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6" t="s">
        <v>210</v>
      </c>
      <c r="D40" s="69"/>
      <c r="E40" s="70" t="s">
        <v>241</v>
      </c>
      <c r="F40" s="71"/>
      <c r="G40" s="108"/>
      <c r="H40" s="110"/>
      <c r="I40" s="108"/>
      <c r="J40" s="109"/>
      <c r="K40" s="109"/>
      <c r="L40" s="110"/>
      <c r="M40" s="108"/>
      <c r="N40" s="109"/>
      <c r="O40" s="110"/>
      <c r="P40" s="108"/>
      <c r="Q40" s="109"/>
      <c r="R40" s="109"/>
      <c r="S40" s="109"/>
      <c r="T40" s="11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8</v>
      </c>
      <c r="B41" s="123">
        <v>8</v>
      </c>
      <c r="C41" s="128" t="s">
        <v>189</v>
      </c>
      <c r="D41" s="57"/>
      <c r="E41" s="101" t="s">
        <v>190</v>
      </c>
      <c r="F41" s="59"/>
      <c r="G41" s="120">
        <v>5</v>
      </c>
      <c r="H41" s="107"/>
      <c r="I41" s="120" t="s">
        <v>167</v>
      </c>
      <c r="J41" s="106"/>
      <c r="K41" s="106"/>
      <c r="L41" s="107"/>
      <c r="M41" s="111" t="s">
        <v>226</v>
      </c>
      <c r="N41" s="106"/>
      <c r="O41" s="107"/>
      <c r="P41" s="111">
        <v>140</v>
      </c>
      <c r="Q41" s="106"/>
      <c r="R41" s="106"/>
      <c r="S41" s="106"/>
      <c r="T41" s="11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6" t="s">
        <v>191</v>
      </c>
      <c r="D42" s="69"/>
      <c r="E42" s="127" t="s">
        <v>192</v>
      </c>
      <c r="F42" s="71"/>
      <c r="G42" s="108"/>
      <c r="H42" s="110"/>
      <c r="I42" s="108"/>
      <c r="J42" s="109"/>
      <c r="K42" s="109"/>
      <c r="L42" s="110"/>
      <c r="M42" s="108"/>
      <c r="N42" s="109"/>
      <c r="O42" s="110"/>
      <c r="P42" s="108"/>
      <c r="Q42" s="109"/>
      <c r="R42" s="109"/>
      <c r="S42" s="109"/>
      <c r="T42" s="11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9</v>
      </c>
      <c r="B43" s="123">
        <v>9</v>
      </c>
      <c r="C43" s="56" t="s">
        <v>198</v>
      </c>
      <c r="D43" s="57"/>
      <c r="E43" s="58" t="s">
        <v>166</v>
      </c>
      <c r="F43" s="59"/>
      <c r="G43" s="120">
        <v>4</v>
      </c>
      <c r="H43" s="107"/>
      <c r="I43" s="120" t="s">
        <v>195</v>
      </c>
      <c r="J43" s="106"/>
      <c r="K43" s="106"/>
      <c r="L43" s="107"/>
      <c r="M43" s="111" t="s">
        <v>236</v>
      </c>
      <c r="N43" s="106"/>
      <c r="O43" s="107"/>
      <c r="P43" s="111">
        <v>142</v>
      </c>
      <c r="Q43" s="106"/>
      <c r="R43" s="106"/>
      <c r="S43" s="106"/>
      <c r="T43" s="11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68" t="s">
        <v>199</v>
      </c>
      <c r="D44" s="69"/>
      <c r="E44" s="70" t="s">
        <v>200</v>
      </c>
      <c r="F44" s="71"/>
      <c r="G44" s="108"/>
      <c r="H44" s="110"/>
      <c r="I44" s="108"/>
      <c r="J44" s="109"/>
      <c r="K44" s="109"/>
      <c r="L44" s="110"/>
      <c r="M44" s="108"/>
      <c r="N44" s="109"/>
      <c r="O44" s="110"/>
      <c r="P44" s="108"/>
      <c r="Q44" s="109"/>
      <c r="R44" s="109"/>
      <c r="S44" s="109"/>
      <c r="T44" s="11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10</v>
      </c>
      <c r="B45" s="123">
        <v>10</v>
      </c>
      <c r="C45" s="56" t="s">
        <v>201</v>
      </c>
      <c r="D45" s="57"/>
      <c r="E45" s="58" t="s">
        <v>202</v>
      </c>
      <c r="F45" s="59"/>
      <c r="G45" s="120">
        <v>4</v>
      </c>
      <c r="H45" s="107"/>
      <c r="I45" s="105" t="s">
        <v>167</v>
      </c>
      <c r="J45" s="106"/>
      <c r="K45" s="106"/>
      <c r="L45" s="107"/>
      <c r="M45" s="111" t="s">
        <v>235</v>
      </c>
      <c r="N45" s="106"/>
      <c r="O45" s="107"/>
      <c r="P45" s="111">
        <v>132</v>
      </c>
      <c r="Q45" s="106"/>
      <c r="R45" s="106"/>
      <c r="S45" s="106"/>
      <c r="T45" s="11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68" t="s">
        <v>203</v>
      </c>
      <c r="D46" s="69"/>
      <c r="E46" s="70" t="s">
        <v>204</v>
      </c>
      <c r="F46" s="71"/>
      <c r="G46" s="108"/>
      <c r="H46" s="110"/>
      <c r="I46" s="108"/>
      <c r="J46" s="109"/>
      <c r="K46" s="109"/>
      <c r="L46" s="110"/>
      <c r="M46" s="108"/>
      <c r="N46" s="109"/>
      <c r="O46" s="110"/>
      <c r="P46" s="108"/>
      <c r="Q46" s="109"/>
      <c r="R46" s="109"/>
      <c r="S46" s="109"/>
      <c r="T46" s="11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11</v>
      </c>
      <c r="B47" s="123">
        <v>11</v>
      </c>
      <c r="C47" s="56" t="s">
        <v>231</v>
      </c>
      <c r="D47" s="57"/>
      <c r="E47" s="58" t="s">
        <v>232</v>
      </c>
      <c r="F47" s="59"/>
      <c r="G47" s="120">
        <v>4</v>
      </c>
      <c r="H47" s="107"/>
      <c r="I47" s="105" t="s">
        <v>233</v>
      </c>
      <c r="J47" s="106"/>
      <c r="K47" s="106"/>
      <c r="L47" s="107"/>
      <c r="M47" s="111" t="s">
        <v>228</v>
      </c>
      <c r="N47" s="106"/>
      <c r="O47" s="107"/>
      <c r="P47" s="111">
        <v>140</v>
      </c>
      <c r="Q47" s="106"/>
      <c r="R47" s="106"/>
      <c r="S47" s="106"/>
      <c r="T47" s="11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2"/>
      <c r="B48" s="124"/>
      <c r="C48" s="68" t="s">
        <v>229</v>
      </c>
      <c r="D48" s="69"/>
      <c r="E48" s="70" t="s">
        <v>230</v>
      </c>
      <c r="F48" s="71"/>
      <c r="G48" s="108"/>
      <c r="H48" s="110"/>
      <c r="I48" s="108"/>
      <c r="J48" s="109"/>
      <c r="K48" s="109"/>
      <c r="L48" s="110"/>
      <c r="M48" s="108"/>
      <c r="N48" s="109"/>
      <c r="O48" s="110"/>
      <c r="P48" s="108"/>
      <c r="Q48" s="109"/>
      <c r="R48" s="109"/>
      <c r="S48" s="109"/>
      <c r="T48" s="11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1">
        <v>12</v>
      </c>
      <c r="B49" s="123">
        <v>12</v>
      </c>
      <c r="C49" s="56" t="s">
        <v>180</v>
      </c>
      <c r="D49" s="57"/>
      <c r="E49" s="58" t="s">
        <v>205</v>
      </c>
      <c r="F49" s="59"/>
      <c r="G49" s="120">
        <v>3</v>
      </c>
      <c r="H49" s="107"/>
      <c r="I49" s="105" t="s">
        <v>182</v>
      </c>
      <c r="J49" s="106"/>
      <c r="K49" s="106"/>
      <c r="L49" s="107"/>
      <c r="M49" s="111" t="s">
        <v>234</v>
      </c>
      <c r="N49" s="106"/>
      <c r="O49" s="107"/>
      <c r="P49" s="111">
        <v>140</v>
      </c>
      <c r="Q49" s="106"/>
      <c r="R49" s="106"/>
      <c r="S49" s="106"/>
      <c r="T49" s="1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2"/>
      <c r="B50" s="163"/>
      <c r="C50" s="164" t="s">
        <v>183</v>
      </c>
      <c r="D50" s="165"/>
      <c r="E50" s="166" t="s">
        <v>206</v>
      </c>
      <c r="F50" s="167"/>
      <c r="G50" s="108"/>
      <c r="H50" s="110"/>
      <c r="I50" s="159"/>
      <c r="J50" s="160"/>
      <c r="K50" s="160"/>
      <c r="L50" s="161"/>
      <c r="M50" s="159"/>
      <c r="N50" s="160"/>
      <c r="O50" s="161"/>
      <c r="P50" s="159"/>
      <c r="Q50" s="160"/>
      <c r="R50" s="160"/>
      <c r="S50" s="160"/>
      <c r="T50" s="18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3"/>
      <c r="C51" s="56"/>
      <c r="D51" s="57"/>
      <c r="E51" s="58"/>
      <c r="F51" s="59"/>
      <c r="G51" s="120"/>
      <c r="H51" s="107"/>
      <c r="I51" s="105"/>
      <c r="J51" s="106"/>
      <c r="K51" s="106"/>
      <c r="L51" s="107"/>
      <c r="M51" s="111"/>
      <c r="N51" s="106"/>
      <c r="O51" s="107"/>
      <c r="P51" s="111"/>
      <c r="Q51" s="106"/>
      <c r="R51" s="106"/>
      <c r="S51" s="106"/>
      <c r="T51" s="1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4"/>
      <c r="C52" s="68"/>
      <c r="D52" s="69"/>
      <c r="E52" s="70"/>
      <c r="F52" s="71"/>
      <c r="G52" s="108"/>
      <c r="H52" s="110"/>
      <c r="I52" s="108"/>
      <c r="J52" s="109"/>
      <c r="K52" s="109"/>
      <c r="L52" s="110"/>
      <c r="M52" s="108"/>
      <c r="N52" s="109"/>
      <c r="O52" s="110"/>
      <c r="P52" s="108"/>
      <c r="Q52" s="109"/>
      <c r="R52" s="109"/>
      <c r="S52" s="109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3"/>
      <c r="C53" s="56"/>
      <c r="D53" s="57"/>
      <c r="E53" s="58"/>
      <c r="F53" s="59"/>
      <c r="G53" s="120"/>
      <c r="H53" s="107"/>
      <c r="I53" s="105"/>
      <c r="J53" s="106"/>
      <c r="K53" s="106"/>
      <c r="L53" s="107"/>
      <c r="M53" s="111"/>
      <c r="N53" s="106"/>
      <c r="O53" s="107"/>
      <c r="P53" s="111"/>
      <c r="Q53" s="106"/>
      <c r="R53" s="106"/>
      <c r="S53" s="106"/>
      <c r="T53" s="112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8"/>
      <c r="C54" s="219"/>
      <c r="D54" s="220"/>
      <c r="E54" s="221"/>
      <c r="F54" s="222"/>
      <c r="G54" s="216"/>
      <c r="H54" s="217"/>
      <c r="I54" s="216"/>
      <c r="J54" s="211"/>
      <c r="K54" s="211"/>
      <c r="L54" s="217"/>
      <c r="M54" s="216"/>
      <c r="N54" s="211"/>
      <c r="O54" s="217"/>
      <c r="P54" s="216"/>
      <c r="Q54" s="211"/>
      <c r="R54" s="211"/>
      <c r="S54" s="211"/>
      <c r="T54" s="212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0" t="s">
        <v>101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51"/>
      <c r="U56" s="2"/>
      <c r="V56" s="178" t="s">
        <v>119</v>
      </c>
      <c r="W56" s="179"/>
      <c r="X56" s="179"/>
      <c r="Y56" s="179"/>
      <c r="Z56" s="179"/>
      <c r="AA56" s="179"/>
      <c r="AB56" s="179"/>
      <c r="AC56" s="179"/>
      <c r="AD56" s="179"/>
      <c r="AE56" s="179"/>
      <c r="AF56" s="180"/>
      <c r="AG56" s="181"/>
      <c r="AH56" s="181"/>
      <c r="AI56" s="181"/>
      <c r="AJ56" s="18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2" t="s">
        <v>239</v>
      </c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4"/>
      <c r="U57" s="2"/>
      <c r="V57" s="226">
        <f>LEN(A57)</f>
        <v>112</v>
      </c>
      <c r="W57" s="227"/>
      <c r="X57" s="227"/>
      <c r="Y57" s="227"/>
      <c r="Z57" s="227"/>
      <c r="AA57" s="227"/>
      <c r="AB57" s="227"/>
      <c r="AC57" s="227"/>
      <c r="AD57" s="227"/>
      <c r="AE57" s="227"/>
      <c r="AF57" s="22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12</v>
      </c>
      <c r="B1" s="23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1"/>
      <c r="B2" s="23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2" t="s">
        <v>19</v>
      </c>
      <c r="B4" s="233"/>
      <c r="C4" s="233"/>
      <c r="D4" s="233"/>
      <c r="E4" s="233"/>
      <c r="F4" s="233"/>
      <c r="G4" s="234"/>
      <c r="H4" s="5" t="s">
        <v>20</v>
      </c>
      <c r="I4" s="5" t="s">
        <v>21</v>
      </c>
      <c r="J4" s="235" t="s">
        <v>70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男子</v>
      </c>
      <c r="I5" s="9">
        <f>入力!Y27</f>
        <v>13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 t="str">
        <f>IF(入力!C4="","",入力!C4)</f>
        <v xml:space="preserve">	T10594902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髙橋</v>
      </c>
      <c r="D16" s="13" t="str">
        <f>IF(入力!E8="","",入力!E8)</f>
        <v>史郎</v>
      </c>
      <c r="E16" s="13" t="str">
        <f>IF(入力!C7="","",入力!C7)</f>
        <v>タカハシ</v>
      </c>
      <c r="F16" s="13" t="str">
        <f>IF(入力!E7="","",入力!E7)</f>
        <v>フミオ</v>
      </c>
      <c r="G16" s="13" t="str">
        <f>IF(入力!G7="","",入力!G7)</f>
        <v>JVA000387446</v>
      </c>
      <c r="H16" s="13">
        <f>IF(入力!J7="","",入力!J7)</f>
        <v>282191</v>
      </c>
      <c r="I16" s="13" t="str">
        <f>IF(入力!M7="","",入力!M7)</f>
        <v/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0001</v>
      </c>
      <c r="T16" s="13" t="str">
        <f>IF(入力!P8="","",入力!P8)</f>
        <v>習志野市東習志野8-21-8</v>
      </c>
      <c r="U16" s="13" t="str">
        <f>IF(入力!AL7="","",入力!AL7)</f>
        <v>070</v>
      </c>
      <c r="V16" s="13" t="str">
        <f>IF(入力!AK8="","",入力!AK8)</f>
        <v>5469</v>
      </c>
      <c r="W16" s="13" t="str">
        <f>IF(入力!AP8="","",入力!AP8)</f>
        <v>1462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若梅</v>
      </c>
      <c r="D17" s="13" t="str">
        <f>IF(入力!E10="","",入力!E10)</f>
        <v>裕樹</v>
      </c>
      <c r="E17" s="13" t="str">
        <f>IF(入力!C9="","",入力!C9)</f>
        <v>ワカウメ</v>
      </c>
      <c r="F17" s="13" t="str">
        <f>IF(入力!E9="","",入力!E9)</f>
        <v>ユウキ</v>
      </c>
      <c r="G17" s="13" t="str">
        <f>IF(入力!G9="","",入力!G9)</f>
        <v>JVA002604374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35</v>
      </c>
      <c r="M17" s="13"/>
      <c r="N17" s="13"/>
      <c r="O17" s="13"/>
      <c r="P17" s="13"/>
      <c r="Q17" s="13"/>
      <c r="R17" s="13" t="str">
        <f>IF(入力!R9="","",入力!R9)</f>
        <v>262</v>
      </c>
      <c r="S17" s="13" t="str">
        <f>IF(入力!W9="","",入力!W9)</f>
        <v>0031</v>
      </c>
      <c r="T17" s="13" t="str">
        <f>IF(入力!P10="","",入力!P10)</f>
        <v>千葉市花見川区武石町1-829-17</v>
      </c>
      <c r="U17" s="13" t="str">
        <f>IF(入力!AL9="","",入力!AL9)</f>
        <v>090</v>
      </c>
      <c r="V17" s="13" t="str">
        <f>IF(入力!AK10="","",入力!AK10)</f>
        <v>5544</v>
      </c>
      <c r="W17" s="13" t="str">
        <f>IF(入力!AP10="","",入力!AP10)</f>
        <v>5822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齋藤</v>
      </c>
      <c r="D18" s="13" t="str">
        <f>IF(入力!E12="","",入力!E12)</f>
        <v>亜希子</v>
      </c>
      <c r="E18" s="13" t="str">
        <f>IF(入力!C11="","",入力!C11)</f>
        <v>サイトウ</v>
      </c>
      <c r="F18" s="13" t="str">
        <f>IF(入力!E11="","",入力!E11)</f>
        <v>アキコ</v>
      </c>
      <c r="G18" s="13" t="str">
        <f>IF(入力!G11="","",入力!G11)</f>
        <v xml:space="preserve">	JVA023676213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45</v>
      </c>
      <c r="M18" s="13"/>
      <c r="N18" s="13"/>
      <c r="O18" s="13"/>
      <c r="P18" s="13"/>
      <c r="Q18" s="13"/>
      <c r="R18" s="13" t="str">
        <f>IF(入力!R11="","",入力!R11)</f>
        <v>274</v>
      </c>
      <c r="S18" s="13" t="str">
        <f>IF(入力!W11="","",入力!W11)</f>
        <v>0072</v>
      </c>
      <c r="T18" s="13" t="str">
        <f>IF(入力!P12="","",入力!P12)</f>
        <v>船橋市三山4-27-5</v>
      </c>
      <c r="U18" s="13" t="str">
        <f>IF(入力!AL11="","",入力!AL11)</f>
        <v>070</v>
      </c>
      <c r="V18" s="13" t="str">
        <f>IF(入力!AK12="","",入力!AK12)</f>
        <v>8303</v>
      </c>
      <c r="W18" s="13" t="str">
        <f>IF(入力!AP12="","",入力!AP12)</f>
        <v>3190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髙橋</v>
      </c>
      <c r="D22" s="13" t="str">
        <f>IF(入力!E18="","",入力!E18)</f>
        <v>史郎</v>
      </c>
      <c r="E22" s="13" t="str">
        <f>IF(入力!C17="","",入力!C17)</f>
        <v>タカハシ</v>
      </c>
      <c r="F22" s="13" t="str">
        <f>IF(入力!E17="","",入力!E17)</f>
        <v>フミオ</v>
      </c>
      <c r="G22" s="13"/>
      <c r="H22" s="13"/>
      <c r="I22" s="13"/>
      <c r="J22" s="13"/>
      <c r="K22" s="13"/>
      <c r="L22" s="13">
        <f>IF(入力!AT17="","",入力!AT17)</f>
        <v>47</v>
      </c>
      <c r="M22" s="13"/>
      <c r="N22" s="13">
        <f>IF(入力!C23="","",入力!C23)</f>
        <v>70</v>
      </c>
      <c r="O22" s="13">
        <f>IF(入力!E23="","",入力!E23)</f>
        <v>5469</v>
      </c>
      <c r="P22" s="13">
        <f>IF(入力!G23="","",入力!G23)</f>
        <v>1462</v>
      </c>
      <c r="Q22" s="13"/>
      <c r="R22" s="13" t="str">
        <f>IF(入力!R17="","",入力!R17)</f>
        <v>275</v>
      </c>
      <c r="S22" s="13" t="str">
        <f>IF(入力!W17="","",入力!W17)</f>
        <v>0001</v>
      </c>
      <c r="T22" s="13" t="str">
        <f>IF(入力!P18="","",入力!P18)</f>
        <v>習志野市東習志野8-21-8</v>
      </c>
      <c r="U22" s="13" t="str">
        <f>IF(入力!AL17="","",入力!AL17)</f>
        <v>070</v>
      </c>
      <c r="V22" s="13" t="str">
        <f>IF(入力!AK18="","",入力!AK18)</f>
        <v>5469</v>
      </c>
      <c r="W22" s="13" t="str">
        <f>IF(入力!AP18="","",入力!AP18)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杉浦</v>
      </c>
      <c r="D23" s="13" t="str">
        <f>IF(入力!$E$16="","",入力!$E$16)</f>
        <v>映里</v>
      </c>
      <c r="E23" s="13" t="str">
        <f>IF(入力!$C$15="","",入力!$C$15)</f>
        <v>スギウラ</v>
      </c>
      <c r="F23" s="13" t="str">
        <f>IF(入力!$E$15="","",入力!$E$15)</f>
        <v>エリ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杉浦</v>
      </c>
      <c r="D24" s="51" t="str">
        <f>VLOOKUP($B$51,$A$53:$F$352,4)</f>
        <v>蓮</v>
      </c>
      <c r="E24" s="51" t="str">
        <f>VLOOKUP($B$51,$A$53:$F$352,5)</f>
        <v>スギウラ</v>
      </c>
      <c r="F24" s="51" t="str">
        <f>VLOOKUP($B$51,$A$53:$F$352,6)</f>
        <v>レン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杉浦</v>
      </c>
      <c r="D53" s="13" t="str">
        <f>IF(入力!E28="","",入力!E28)</f>
        <v>蓮</v>
      </c>
      <c r="E53" s="13" t="str">
        <f>IF(入力!C27="","",入力!C27)</f>
        <v>スギウラ</v>
      </c>
      <c r="F53" s="13" t="str">
        <f>IF(入力!E27="","",入力!E27)</f>
        <v>レン</v>
      </c>
      <c r="G53" s="13" t="str">
        <f>IF(入力!M27="","",入力!M27)</f>
        <v>JVA020385330</v>
      </c>
      <c r="H53" s="13" t="str">
        <f>IF(入力!I27="","",入力!I27)</f>
        <v>三山小学校</v>
      </c>
      <c r="I53" s="13">
        <f>IF(入力!G27="","",入力!G27)</f>
        <v>6</v>
      </c>
      <c r="J53" s="13">
        <f>IF(入力!P27="","",入力!P27)</f>
        <v>133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田中</v>
      </c>
      <c r="D54" s="13" t="str">
        <f>IF(入力!E30="","",入力!E30)</f>
        <v>瑛太</v>
      </c>
      <c r="E54" s="13" t="str">
        <f>IF(入力!C29="","",入力!C29)</f>
        <v>タナカ</v>
      </c>
      <c r="F54" s="13" t="str">
        <f>IF(入力!E29="","",入力!E29)</f>
        <v>エイタ</v>
      </c>
      <c r="G54" s="13" t="str">
        <f>IF(入力!M29="","",入力!M29)</f>
        <v>JVA018242904</v>
      </c>
      <c r="H54" s="13" t="str">
        <f>IF(入力!I29="","",入力!I29)</f>
        <v>千葉市立都賀の台小学校</v>
      </c>
      <c r="I54" s="13">
        <f>IF(入力!G29="","",入力!G29)</f>
        <v>6</v>
      </c>
      <c r="J54" s="13">
        <f>IF(入力!P29="","",入力!P29)</f>
        <v>138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池上</v>
      </c>
      <c r="D55" s="13" t="str">
        <f>IF(入力!E32="","",入力!E32)</f>
        <v>夢翔</v>
      </c>
      <c r="E55" s="13" t="str">
        <f>IF(入力!C31="","",入力!C31)</f>
        <v>イケガミ</v>
      </c>
      <c r="F55" s="13" t="str">
        <f>IF(入力!E31="","",入力!E31)</f>
        <v>ユウト</v>
      </c>
      <c r="G55" s="13" t="str">
        <f>IF(入力!M31="","",入力!M31)</f>
        <v>JVA020385323</v>
      </c>
      <c r="H55" s="13" t="str">
        <f>IF(入力!I31="","",入力!I31)</f>
        <v>藤崎小学校</v>
      </c>
      <c r="I55" s="13">
        <f>IF(入力!G31="","",入力!G31)</f>
        <v>6</v>
      </c>
      <c r="J55" s="13">
        <f>IF(入力!P31="","",入力!P31)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時田</v>
      </c>
      <c r="D56" s="13" t="str">
        <f>IF(入力!E34="","",入力!E34)</f>
        <v>直翔</v>
      </c>
      <c r="E56" s="13" t="str">
        <f>IF(入力!C33="","",入力!C33)</f>
        <v>トキタ</v>
      </c>
      <c r="F56" s="13" t="str">
        <f>IF(入力!E33="","",入力!E33)</f>
        <v>ナオト</v>
      </c>
      <c r="G56" s="13" t="str">
        <f>IF(入力!M33="","",入力!M33)</f>
        <v xml:space="preserve">JVA022668639	</v>
      </c>
      <c r="H56" s="13" t="str">
        <f>IF(入力!I33="","",入力!I33)</f>
        <v>千葉市立登戸小学校</v>
      </c>
      <c r="I56" s="13">
        <f>IF(入力!G33="","",入力!G33)</f>
        <v>6</v>
      </c>
      <c r="J56" s="13">
        <f>IF(入力!P33="","",入力!P33)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久世</v>
      </c>
      <c r="D57" s="13" t="str">
        <f>IF(入力!E36="","",入力!E36)</f>
        <v>真輝</v>
      </c>
      <c r="E57" s="13" t="str">
        <f>IF(入力!C35="","",入力!C35)</f>
        <v>キュウセ</v>
      </c>
      <c r="F57" s="13" t="str">
        <f>IF(入力!E35="","",入力!E35)</f>
        <v>マサキ</v>
      </c>
      <c r="G57" s="13" t="str">
        <f>IF(入力!M35="","",入力!M35)</f>
        <v>JVA023546349</v>
      </c>
      <c r="H57" s="13" t="str">
        <f>IF(入力!I35="","",入力!I35)</f>
        <v>藤崎小学校</v>
      </c>
      <c r="I57" s="13">
        <f>IF(入力!G35="","",入力!G35)</f>
        <v>6</v>
      </c>
      <c r="J57" s="13">
        <f>IF(入力!P35="","",入力!P35)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小野</v>
      </c>
      <c r="D58" s="13" t="str">
        <f>IF(入力!E38="","",入力!E38)</f>
        <v>太一</v>
      </c>
      <c r="E58" s="13" t="str">
        <f>IF(入力!C37="","",入力!C37)</f>
        <v>オノ</v>
      </c>
      <c r="F58" s="13" t="str">
        <f>IF(入力!E37="","",入力!E37)</f>
        <v>タイチ</v>
      </c>
      <c r="G58" s="13" t="str">
        <f>IF(入力!M37="","",入力!M37)</f>
        <v>JVA022390462</v>
      </c>
      <c r="H58" s="13" t="str">
        <f>IF(入力!I37="","",入力!I37)</f>
        <v>東習志野小学校</v>
      </c>
      <c r="I58" s="13">
        <f>IF(入力!G37="","",入力!G37)</f>
        <v>5</v>
      </c>
      <c r="J58" s="13">
        <f>IF(入力!P37="","",入力!P37)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越後</v>
      </c>
      <c r="D59" s="13" t="str">
        <f>IF(入力!E40="","",入力!E40)</f>
        <v>槙介</v>
      </c>
      <c r="E59" s="13" t="str">
        <f>IF(入力!C39="","",入力!C39)</f>
        <v>エチゴ</v>
      </c>
      <c r="F59" s="13" t="str">
        <f>IF(入力!E39="","",入力!E39)</f>
        <v>シンスケ</v>
      </c>
      <c r="G59" s="13" t="str">
        <f>IF(入力!M39="","",入力!M39)</f>
        <v>JVA023546332</v>
      </c>
      <c r="H59" s="13" t="str">
        <f>IF(入力!I39="","",入力!I39)</f>
        <v>大久保東小</v>
      </c>
      <c r="I59" s="13">
        <f>IF(入力!G39="","",入力!G39)</f>
        <v>6</v>
      </c>
      <c r="J59" s="13">
        <f>IF(入力!P39="","",入力!P39)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佐藤</v>
      </c>
      <c r="D60" s="13" t="str">
        <f>IF(入力!E42="","",入力!E42)</f>
        <v>博仁</v>
      </c>
      <c r="E60" s="13" t="str">
        <f>IF(入力!C41="","",入力!C41)</f>
        <v>サトウ</v>
      </c>
      <c r="F60" s="13" t="str">
        <f>IF(入力!E41="","",入力!E41)</f>
        <v>ヒロト</v>
      </c>
      <c r="G60" s="13" t="str">
        <f>IF(入力!M41="","",入力!M41)</f>
        <v xml:space="preserve">JVA021461637	</v>
      </c>
      <c r="H60" s="13" t="str">
        <f>IF(入力!I41="","",入力!I41)</f>
        <v>三山小学校</v>
      </c>
      <c r="I60" s="13">
        <f>IF(入力!G41="","",入力!G41)</f>
        <v>5</v>
      </c>
      <c r="J60" s="13">
        <f>IF(入力!P41="","",入力!P41)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綿引</v>
      </c>
      <c r="D61" s="13" t="str">
        <f>IF(入力!E44="","",入力!E44)</f>
        <v>廉</v>
      </c>
      <c r="E61" s="13" t="str">
        <f>IF(入力!C43="","",入力!C43)</f>
        <v>ワタヒキ</v>
      </c>
      <c r="F61" s="13" t="str">
        <f>IF(入力!E43="","",入力!E43)</f>
        <v>レン</v>
      </c>
      <c r="G61" s="13" t="str">
        <f>IF(入力!M43="","",入力!M43)</f>
        <v xml:space="preserve">	JVA021129865</v>
      </c>
      <c r="H61" s="13" t="str">
        <f>IF(入力!I43="","",入力!I43)</f>
        <v>東習志野小学校</v>
      </c>
      <c r="I61" s="13">
        <f>IF(入力!G43="","",入力!G43)</f>
        <v>4</v>
      </c>
      <c r="J61" s="13">
        <f>IF(入力!P43="","",入力!P43)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山本</v>
      </c>
      <c r="D62" s="13" t="str">
        <f>IF(入力!E46="","",入力!E46)</f>
        <v>紫月</v>
      </c>
      <c r="E62" s="13" t="str">
        <f>IF(入力!C45="","",入力!C45)</f>
        <v>ヤマモト</v>
      </c>
      <c r="F62" s="13" t="str">
        <f>IF(入力!E45="","",入力!E45)</f>
        <v>シヅキ</v>
      </c>
      <c r="G62" s="13" t="str">
        <f>IF(入力!M45="","",入力!M45)</f>
        <v>JVA022668653</v>
      </c>
      <c r="H62" s="13" t="str">
        <f>IF(入力!I45="","",入力!I45)</f>
        <v>三山小学校</v>
      </c>
      <c r="I62" s="13">
        <f>IF(入力!G45="","",入力!G45)</f>
        <v>4</v>
      </c>
      <c r="J62" s="13">
        <f>IF(入力!P45="","",入力!P45)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木根淵</v>
      </c>
      <c r="D63" s="13" t="str">
        <f>IF(入力!E48="","",入力!E48)</f>
        <v>一翔</v>
      </c>
      <c r="E63" s="13" t="str">
        <f>IF(入力!C47="","",入力!C47)</f>
        <v>キヌブチ</v>
      </c>
      <c r="F63" s="13" t="str">
        <f>IF(入力!E47="","",入力!E47)</f>
        <v>イチカ</v>
      </c>
      <c r="G63" s="13" t="str">
        <f>IF(入力!M47="","",入力!M47)</f>
        <v>JVA023748040</v>
      </c>
      <c r="H63" s="13" t="str">
        <f>IF(入力!I47="","",入力!I47)</f>
        <v>実籾小学校</v>
      </c>
      <c r="I63" s="13">
        <f>IF(入力!G47="","",入力!G47)</f>
        <v>4</v>
      </c>
      <c r="J63" s="13">
        <f>IF(入力!P47="","",入力!P47)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時田</v>
      </c>
      <c r="D64" s="13" t="str">
        <f>IF(入力!E50="","",入力!E50)</f>
        <v>遼翔</v>
      </c>
      <c r="E64" s="13" t="str">
        <f>IF(入力!C49="","",入力!C49)</f>
        <v>トキタ</v>
      </c>
      <c r="F64" s="13" t="str">
        <f>IF(入力!E49="","",入力!E49)</f>
        <v>ハルト</v>
      </c>
      <c r="G64" s="13" t="str">
        <f>IF(入力!M49="","",入力!M49)</f>
        <v>JVA022668646</v>
      </c>
      <c r="H64" s="13" t="str">
        <f>IF(入力!I49="","",入力!I49)</f>
        <v>千葉市立登戸小学校</v>
      </c>
      <c r="I64" s="13">
        <f>IF(入力!G49="","",入力!G49)</f>
        <v>3</v>
      </c>
      <c r="J64" s="13">
        <f>IF(入力!P49="","",入力!P49)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史郎 高橋</cp:lastModifiedBy>
  <cp:lastPrinted>2016-05-09T15:17:35Z</cp:lastPrinted>
  <dcterms:created xsi:type="dcterms:W3CDTF">2014-04-05T09:56:00Z</dcterms:created>
  <dcterms:modified xsi:type="dcterms:W3CDTF">2026-04-20T08:14:46Z</dcterms:modified>
</cp:coreProperties>
</file>