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名簿\"/>
    </mc:Choice>
  </mc:AlternateContent>
  <xr:revisionPtr revIDLastSave="0" documentId="13_ncr:1_{9167C09F-3279-4A41-BAB8-02F49FABF15E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<sst xmlns="http://schemas.openxmlformats.org/spreadsheetml/2006/main" count="289" uniqueCount="228">
  <si>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</si>
  <si>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</si>
  <si>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</si>
  <si>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</si>
  <si>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</si>
  <si>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</si>
  <si>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</si>
  <si>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</si>
  <si>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</si>
  <si>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</si>
  <si>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</si>
  <si>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</si>
  <si>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</si>
  <si>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</si>
  <si>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</si>
  <si>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</si>
  <si>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</si>
  <si>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</si>
  <si>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</si>
  <si>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</si>
  <si>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</si>
  <si>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</si>
  <si>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</si>
  <si>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</si>
  <si>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</si>
  <si>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</si>
  <si>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</si>
  <si>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</si>
  <si>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</si>
  <si>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</si>
  <si>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</si>
  <si>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</si>
  <si>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</si>
  <si>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</si>
  <si>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</si>
  <si>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</si>
  <si>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</si>
  <si>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</si>
  <si>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</si>
  <si>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</si>
  <si>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</si>
  <si>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</si>
  <si>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</si>
  <si>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</si>
  <si>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</si>
  <si>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</si>
  <si>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</si>
  <si>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</si>
  <si>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</si>
  <si>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</si>
  <si>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</si>
  <si>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</si>
  <si>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</si>
  <si>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</si>
  <si>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</si>
  <si>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</si>
  <si>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</si>
  <si>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</si>
  <si>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</si>
  <si>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</si>
  <si>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</si>
  <si>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</si>
  <si>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</si>
  <si>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</si>
  <si>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</si>
  <si>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</si>
  <si>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</si>
  <si>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</si>
  <si>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</si>
  <si>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</si>
  <si>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</si>
  <si>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</si>
  <si>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</si>
  <si>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</si>
  <si>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</si>
  <si>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</si>
  <si>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</si>
  <si>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</si>
  <si>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</si>
  <si>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</si>
  <si>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</si>
  <si>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</si>
  <si>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</si>
  <si>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</si>
  <si>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</si>
  <si>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</si>
  <si>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</si>
  <si>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</si>
  <si>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</si>
  <si>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</si>
  <si>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</si>
  <si>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</si>
  <si>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</si>
  <si>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</si>
  <si>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</si>
  <si>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</si>
  <si>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</si>
  <si>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</si>
  <si>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</si>
  <si>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</si>
  <si>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</si>
  <si>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</si>
  <si>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</si>
  <si>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</si>
  <si>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</si>
  <si>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</si>
  <si>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</si>
  <si>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</si>
  <si>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</si>
  <si>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</si>
  <si>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</si>
  <si>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</si>
  <si>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</si>
  <si>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</si>
  <si>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</si>
  <si>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</si>
  <si>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</si>
  <si>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</si>
  <si>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</si>
  <si>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</si>
  <si>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</si>
  <si>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</si>
  <si>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</si>
  <si>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</si>
  <si>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</si>
  <si>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</si>
  <si>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</si>
  <si>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</si>
  <si>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</si>
  <si>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</si>
  <si>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</si>
  <si>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</si>
  <si>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つばきジュニア</t>
    <phoneticPr fontId="2"/>
  </si>
  <si>
    <t>ﾂﾊﾞｷｼﾞｭﾆｱ</t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</si>
  <si>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</si>
  <si>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</si>
  <si>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</si>
  <si>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鈴木</t>
    <rPh sb="0" eb="2">
      <t>スズキ</t>
    </rPh>
    <phoneticPr fontId="2"/>
  </si>
  <si>
    <t>260</t>
    <phoneticPr fontId="2"/>
  </si>
  <si>
    <t>090</t>
    <phoneticPr fontId="2"/>
  </si>
  <si>
    <t>スズキ</t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</si>
  <si>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</si>
  <si>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</si>
  <si>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ナガオカ</t>
    <phoneticPr fontId="2"/>
  </si>
  <si>
    <t>スズコ</t>
    <phoneticPr fontId="2"/>
  </si>
  <si>
    <t>261</t>
    <phoneticPr fontId="2"/>
  </si>
  <si>
    <t>0026</t>
    <phoneticPr fontId="2"/>
  </si>
  <si>
    <t>千葉市美浜区幕張西5-11-13</t>
    <rPh sb="0" eb="3">
      <t>チバシ</t>
    </rPh>
    <rPh sb="3" eb="6">
      <t>ミハマク</t>
    </rPh>
    <rPh sb="6" eb="9">
      <t>マクハリニシ</t>
    </rPh>
    <phoneticPr fontId="2"/>
  </si>
  <si>
    <t>8844</t>
    <phoneticPr fontId="2"/>
  </si>
  <si>
    <t>8705</t>
    <phoneticPr fontId="2"/>
  </si>
  <si>
    <t>①</t>
    <phoneticPr fontId="2"/>
  </si>
  <si>
    <t>八街市立八街東小学校</t>
    <rPh sb="0" eb="2">
      <t>ヤチマタ</t>
    </rPh>
    <rPh sb="2" eb="4">
      <t>シリツ</t>
    </rPh>
    <rPh sb="4" eb="6">
      <t>ヤチマタ</t>
    </rPh>
    <rPh sb="6" eb="7">
      <t>ヒガシ</t>
    </rPh>
    <rPh sb="7" eb="10">
      <t>ショウガッコウ</t>
    </rPh>
    <phoneticPr fontId="2"/>
  </si>
  <si>
    <t>西尾</t>
    <rPh sb="0" eb="2">
      <t>ニシオ</t>
    </rPh>
    <phoneticPr fontId="2"/>
  </si>
  <si>
    <t>晋太郎</t>
    <rPh sb="0" eb="3">
      <t>シンタロウ</t>
    </rPh>
    <phoneticPr fontId="2"/>
  </si>
  <si>
    <t>ニシオ</t>
    <phoneticPr fontId="2"/>
  </si>
  <si>
    <t>シンタロウ</t>
    <phoneticPr fontId="2"/>
  </si>
  <si>
    <t>0013</t>
    <phoneticPr fontId="2"/>
  </si>
  <si>
    <t>4378</t>
    <phoneticPr fontId="2"/>
  </si>
  <si>
    <t>6805</t>
    <phoneticPr fontId="2"/>
  </si>
  <si>
    <t>千葉市美浜区打瀬3-1-3-C-511</t>
    <rPh sb="0" eb="2">
      <t>チバ</t>
    </rPh>
    <rPh sb="2" eb="3">
      <t>シ</t>
    </rPh>
    <rPh sb="3" eb="5">
      <t>ミハマ</t>
    </rPh>
    <rPh sb="5" eb="6">
      <t>ク</t>
    </rPh>
    <rPh sb="6" eb="8">
      <t>ウタセ</t>
    </rPh>
    <phoneticPr fontId="2"/>
  </si>
  <si>
    <t>0476809</t>
    <phoneticPr fontId="2"/>
  </si>
  <si>
    <t>0417655</t>
    <phoneticPr fontId="2"/>
  </si>
  <si>
    <t>0024</t>
    <phoneticPr fontId="2"/>
  </si>
  <si>
    <t>田巻</t>
    <rPh sb="0" eb="2">
      <t>タマキ</t>
    </rPh>
    <phoneticPr fontId="2"/>
  </si>
  <si>
    <t>成友</t>
    <rPh sb="0" eb="2">
      <t>ナルユウ</t>
    </rPh>
    <phoneticPr fontId="2"/>
  </si>
  <si>
    <t>マサトモ</t>
    <phoneticPr fontId="2"/>
  </si>
  <si>
    <t>タマキ</t>
    <phoneticPr fontId="2"/>
  </si>
  <si>
    <t>274</t>
    <phoneticPr fontId="2"/>
  </si>
  <si>
    <t>0812</t>
    <phoneticPr fontId="2"/>
  </si>
  <si>
    <t>船橋市三咲6-24-16</t>
    <rPh sb="0" eb="5">
      <t>フナバシ</t>
    </rPh>
    <phoneticPr fontId="2"/>
  </si>
  <si>
    <t>8491</t>
    <phoneticPr fontId="2"/>
  </si>
  <si>
    <t>6394</t>
    <phoneticPr fontId="2"/>
  </si>
  <si>
    <t>菩提寺</t>
    <rPh sb="0" eb="3">
      <t>ボダイジ</t>
    </rPh>
    <phoneticPr fontId="2"/>
  </si>
  <si>
    <t>薫</t>
    <rPh sb="0" eb="1">
      <t>カオル</t>
    </rPh>
    <phoneticPr fontId="2"/>
  </si>
  <si>
    <t>ボダイジ</t>
    <phoneticPr fontId="2"/>
  </si>
  <si>
    <t>カオル</t>
    <phoneticPr fontId="2"/>
  </si>
  <si>
    <t>千葉市立星久喜小学校</t>
    <rPh sb="0" eb="4">
      <t>チバシリツ</t>
    </rPh>
    <rPh sb="4" eb="5">
      <t>ホシ</t>
    </rPh>
    <rPh sb="5" eb="7">
      <t>クキ</t>
    </rPh>
    <rPh sb="7" eb="10">
      <t>ショウガッコウ</t>
    </rPh>
    <phoneticPr fontId="2"/>
  </si>
  <si>
    <t>渡邉</t>
    <rPh sb="0" eb="2">
      <t>ワタナベ</t>
    </rPh>
    <phoneticPr fontId="2"/>
  </si>
  <si>
    <t>碧咲</t>
    <rPh sb="0" eb="1">
      <t>アオ</t>
    </rPh>
    <rPh sb="1" eb="2">
      <t>サ</t>
    </rPh>
    <phoneticPr fontId="2"/>
  </si>
  <si>
    <t>ワタナベ</t>
    <phoneticPr fontId="2"/>
  </si>
  <si>
    <t>ミサキ</t>
    <phoneticPr fontId="2"/>
  </si>
  <si>
    <t>千葉市立扇田小学校</t>
    <rPh sb="0" eb="2">
      <t>チバ</t>
    </rPh>
    <rPh sb="2" eb="4">
      <t>シリツ</t>
    </rPh>
    <rPh sb="4" eb="6">
      <t>オウギダ</t>
    </rPh>
    <rPh sb="6" eb="9">
      <t>ショウガッコウ</t>
    </rPh>
    <phoneticPr fontId="2"/>
  </si>
  <si>
    <t>田中</t>
    <rPh sb="0" eb="2">
      <t>タナカ</t>
    </rPh>
    <phoneticPr fontId="2"/>
  </si>
  <si>
    <t>タナカ</t>
    <phoneticPr fontId="2"/>
  </si>
  <si>
    <t>千葉市立大森小学校</t>
    <rPh sb="0" eb="9">
      <t>チバシリツオオモリショウガッコウ</t>
    </rPh>
    <phoneticPr fontId="2"/>
  </si>
  <si>
    <t>小田島</t>
    <rPh sb="0" eb="3">
      <t>オダジマ</t>
    </rPh>
    <phoneticPr fontId="2"/>
  </si>
  <si>
    <t>陽彦</t>
    <rPh sb="0" eb="2">
      <t>ハルヒコ</t>
    </rPh>
    <phoneticPr fontId="2"/>
  </si>
  <si>
    <t>オダジマ</t>
    <phoneticPr fontId="2"/>
  </si>
  <si>
    <t>ハルヒコ</t>
    <phoneticPr fontId="2"/>
  </si>
  <si>
    <t>千葉市市立北貝塚小学校</t>
    <rPh sb="0" eb="2">
      <t>チバ</t>
    </rPh>
    <rPh sb="2" eb="3">
      <t>シ</t>
    </rPh>
    <rPh sb="3" eb="5">
      <t>シリツ</t>
    </rPh>
    <rPh sb="5" eb="6">
      <t>キタ</t>
    </rPh>
    <rPh sb="6" eb="8">
      <t>カイヅカ</t>
    </rPh>
    <rPh sb="8" eb="11">
      <t>ショウガッコウ</t>
    </rPh>
    <phoneticPr fontId="2"/>
  </si>
  <si>
    <t>和田</t>
    <rPh sb="0" eb="2">
      <t>ワダ</t>
    </rPh>
    <phoneticPr fontId="2"/>
  </si>
  <si>
    <t>美月</t>
    <rPh sb="0" eb="2">
      <t>ミヅキ</t>
    </rPh>
    <phoneticPr fontId="2"/>
  </si>
  <si>
    <t>ワダ</t>
    <phoneticPr fontId="2"/>
  </si>
  <si>
    <t>ミヅキ</t>
    <phoneticPr fontId="2"/>
  </si>
  <si>
    <t>千葉市立都小学校</t>
    <rPh sb="0" eb="8">
      <t>チバシリツミヤコショウガッコウ</t>
    </rPh>
    <phoneticPr fontId="2"/>
  </si>
  <si>
    <t>久下</t>
    <rPh sb="0" eb="2">
      <t>クゲ</t>
    </rPh>
    <phoneticPr fontId="2"/>
  </si>
  <si>
    <t>和真</t>
    <rPh sb="0" eb="2">
      <t>カズマ</t>
    </rPh>
    <phoneticPr fontId="2"/>
  </si>
  <si>
    <t>クゲ</t>
    <phoneticPr fontId="2"/>
  </si>
  <si>
    <t>カズマ</t>
    <phoneticPr fontId="2"/>
  </si>
  <si>
    <t>井谷</t>
    <rPh sb="0" eb="2">
      <t>イタニ</t>
    </rPh>
    <phoneticPr fontId="2"/>
  </si>
  <si>
    <t>心美</t>
    <rPh sb="0" eb="2">
      <t>ココミ</t>
    </rPh>
    <phoneticPr fontId="2"/>
  </si>
  <si>
    <t>イタニ</t>
    <phoneticPr fontId="2"/>
  </si>
  <si>
    <t>ココミ</t>
    <phoneticPr fontId="2"/>
  </si>
  <si>
    <t>千葉市立弁天小学校</t>
    <rPh sb="0" eb="2">
      <t>チバ</t>
    </rPh>
    <rPh sb="2" eb="4">
      <t>シリツ</t>
    </rPh>
    <rPh sb="4" eb="6">
      <t>ベンテン</t>
    </rPh>
    <rPh sb="6" eb="7">
      <t>ショウ</t>
    </rPh>
    <rPh sb="7" eb="9">
      <t>ガッコウ</t>
    </rPh>
    <phoneticPr fontId="2"/>
  </si>
  <si>
    <t>早瑛</t>
    <rPh sb="0" eb="2">
      <t>ハヤエイ</t>
    </rPh>
    <phoneticPr fontId="2"/>
  </si>
  <si>
    <t>サエ</t>
    <phoneticPr fontId="2"/>
  </si>
  <si>
    <t>千葉市立小谷小学校</t>
    <rPh sb="0" eb="9">
      <t>チバシリツコタニショウガッコウ</t>
    </rPh>
    <phoneticPr fontId="2"/>
  </si>
  <si>
    <t>富永</t>
    <rPh sb="0" eb="2">
      <t>トミナガ</t>
    </rPh>
    <phoneticPr fontId="2"/>
  </si>
  <si>
    <t>結月</t>
    <rPh sb="0" eb="2">
      <t>ユヅキ</t>
    </rPh>
    <phoneticPr fontId="2"/>
  </si>
  <si>
    <t>トミナガ</t>
    <phoneticPr fontId="2"/>
  </si>
  <si>
    <t>ユヅキ</t>
    <phoneticPr fontId="2"/>
  </si>
  <si>
    <t>船橋市立法典東小学校</t>
    <rPh sb="0" eb="10">
      <t>フナバシシリツホウテンヒガシショウガッコウ</t>
    </rPh>
    <phoneticPr fontId="2"/>
  </si>
  <si>
    <t>倉内</t>
    <rPh sb="0" eb="2">
      <t>クラウチ</t>
    </rPh>
    <phoneticPr fontId="2"/>
  </si>
  <si>
    <t>啓</t>
    <rPh sb="0" eb="1">
      <t>ケイ</t>
    </rPh>
    <phoneticPr fontId="2"/>
  </si>
  <si>
    <t>クラウチ</t>
    <phoneticPr fontId="2"/>
  </si>
  <si>
    <t>千葉市立鶴沢小学校</t>
    <rPh sb="0" eb="6">
      <t>チバシリツツルサワ</t>
    </rPh>
    <rPh sb="6" eb="9">
      <t>ショウガッコウ</t>
    </rPh>
    <phoneticPr fontId="2"/>
  </si>
  <si>
    <t>山内</t>
    <rPh sb="0" eb="2">
      <t>ヤマウチ</t>
    </rPh>
    <phoneticPr fontId="2"/>
  </si>
  <si>
    <t>美桜</t>
    <rPh sb="0" eb="2">
      <t>ミオ</t>
    </rPh>
    <phoneticPr fontId="2"/>
  </si>
  <si>
    <t>ヤマウチ</t>
    <phoneticPr fontId="2"/>
  </si>
  <si>
    <t>ミオ</t>
    <phoneticPr fontId="2"/>
  </si>
  <si>
    <t>千葉市立新宿小学校</t>
    <rPh sb="0" eb="2">
      <t>チバ</t>
    </rPh>
    <rPh sb="2" eb="4">
      <t>シリツ</t>
    </rPh>
    <rPh sb="4" eb="6">
      <t>シンジュク</t>
    </rPh>
    <rPh sb="6" eb="7">
      <t>ショウ</t>
    </rPh>
    <rPh sb="7" eb="9">
      <t>ガッコウ</t>
    </rPh>
    <phoneticPr fontId="2"/>
  </si>
  <si>
    <t>今西</t>
    <rPh sb="0" eb="2">
      <t>イマニシ</t>
    </rPh>
    <phoneticPr fontId="2"/>
  </si>
  <si>
    <t>葵</t>
    <rPh sb="0" eb="1">
      <t>アオイ</t>
    </rPh>
    <phoneticPr fontId="2"/>
  </si>
  <si>
    <t>イマニシ</t>
    <phoneticPr fontId="2"/>
  </si>
  <si>
    <t>アオイ</t>
    <phoneticPr fontId="2"/>
  </si>
  <si>
    <t>千葉市立轟町小学校</t>
    <rPh sb="0" eb="9">
      <t>チバシリツトドロキマチショウガッコウ</t>
    </rPh>
    <phoneticPr fontId="2"/>
  </si>
  <si>
    <t>初出場ですが、今まで練習してきた成果を十分に発揮して、最後まで諦めずに頑張りたいと思います。</t>
    <rPh sb="0" eb="3">
      <t>ハツシュツジョウ</t>
    </rPh>
    <rPh sb="7" eb="8">
      <t>イマ</t>
    </rPh>
    <rPh sb="10" eb="12">
      <t>レンシュウ</t>
    </rPh>
    <rPh sb="16" eb="18">
      <t>セイカ</t>
    </rPh>
    <rPh sb="19" eb="21">
      <t>ジュウブン</t>
    </rPh>
    <rPh sb="22" eb="24">
      <t>ハッキ</t>
    </rPh>
    <rPh sb="27" eb="29">
      <t>サイゴ</t>
    </rPh>
    <rPh sb="31" eb="32">
      <t>アキラ</t>
    </rPh>
    <rPh sb="35" eb="37">
      <t>ガンバ</t>
    </rPh>
    <rPh sb="41" eb="42">
      <t>オモ</t>
    </rPh>
    <phoneticPr fontId="2"/>
  </si>
  <si>
    <t>ケイ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</si>
</sst>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0" zoomScaleNormal="100" workbookViewId="0">
      <selection activeCell="G29" sqref="G29:H3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2" t="s">
        <v>121</v>
      </c>
      <c r="B2" s="193"/>
      <c r="C2" s="194" t="s">
        <v>133</v>
      </c>
      <c r="D2" s="195"/>
      <c r="E2" s="195"/>
      <c r="F2" s="195"/>
      <c r="G2" s="195"/>
      <c r="H2" s="195"/>
      <c r="I2" s="196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132</v>
      </c>
      <c r="D3" s="200"/>
      <c r="E3" s="200"/>
      <c r="F3" s="200"/>
      <c r="G3" s="200"/>
      <c r="H3" s="200"/>
      <c r="I3" s="201"/>
      <c r="J3" s="59" t="s">
        <v>93</v>
      </c>
      <c r="K3" s="60"/>
      <c r="L3" s="60"/>
      <c r="M3" s="60"/>
      <c r="N3" s="60"/>
      <c r="O3" s="61"/>
      <c r="P3" s="189" t="s">
        <v>134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113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0" t="s">
        <v>123</v>
      </c>
      <c r="B4" s="81"/>
      <c r="C4" s="70">
        <v>430830189</v>
      </c>
      <c r="D4" s="71"/>
      <c r="E4" s="71"/>
      <c r="F4" s="71"/>
      <c r="G4" s="71"/>
      <c r="H4" s="71"/>
      <c r="I4" s="72"/>
      <c r="J4" s="91" t="s">
        <v>117</v>
      </c>
      <c r="K4" s="92"/>
      <c r="L4" s="92"/>
      <c r="M4" s="92"/>
      <c r="N4" s="92"/>
      <c r="O4" s="93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2" t="s">
        <v>116</v>
      </c>
      <c r="B5" s="83"/>
      <c r="C5" s="73">
        <v>436192201</v>
      </c>
      <c r="D5" s="74"/>
      <c r="E5" s="74"/>
      <c r="F5" s="74"/>
      <c r="G5" s="74"/>
      <c r="H5" s="74"/>
      <c r="I5" s="75"/>
      <c r="J5" s="124">
        <v>33001</v>
      </c>
      <c r="K5" s="124"/>
      <c r="L5" s="124"/>
      <c r="M5" s="124"/>
      <c r="N5" s="124"/>
      <c r="O5" s="124"/>
      <c r="P5" s="179" t="s">
        <v>135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136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93</v>
      </c>
      <c r="AW5" t="s">
        <v>118</v>
      </c>
    </row>
    <row r="6" spans="1:51" ht="22.5" customHeight="1">
      <c r="A6" s="76" t="s">
        <v>80</v>
      </c>
      <c r="B6" s="77"/>
      <c r="C6" s="207" t="s">
        <v>107</v>
      </c>
      <c r="D6" s="208"/>
      <c r="E6" s="184" t="s">
        <v>108</v>
      </c>
      <c r="F6" s="185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8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>
      <c r="A7" s="76"/>
      <c r="B7" s="77"/>
      <c r="C7" s="113" t="s">
        <v>154</v>
      </c>
      <c r="D7" s="89"/>
      <c r="E7" s="114" t="s">
        <v>155</v>
      </c>
      <c r="F7" s="90"/>
      <c r="G7" s="68">
        <v>500184835</v>
      </c>
      <c r="H7" s="68"/>
      <c r="I7" s="68"/>
      <c r="J7" s="68"/>
      <c r="K7" s="68"/>
      <c r="L7" s="68"/>
      <c r="M7" s="69" t="s">
        <v>160</v>
      </c>
      <c r="N7" s="68"/>
      <c r="O7" s="68"/>
      <c r="P7" s="65" t="s">
        <v>7</v>
      </c>
      <c r="Q7" s="66"/>
      <c r="R7" s="86" t="s">
        <v>138</v>
      </c>
      <c r="S7" s="87"/>
      <c r="T7" s="87"/>
      <c r="U7" s="87"/>
      <c r="V7" s="27" t="s">
        <v>8</v>
      </c>
      <c r="W7" s="84" t="s">
        <v>156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35" t="s">
        <v>9</v>
      </c>
      <c r="AL7" s="125" t="s">
        <v>139</v>
      </c>
      <c r="AM7" s="126"/>
      <c r="AN7" s="126"/>
      <c r="AO7" s="126"/>
      <c r="AP7" s="126"/>
      <c r="AQ7" s="126"/>
      <c r="AR7" s="126"/>
      <c r="AS7" s="36" t="s">
        <v>10</v>
      </c>
      <c r="AT7" s="234">
        <v>45</v>
      </c>
    </row>
    <row r="8" spans="1:51" ht="18" customHeight="1">
      <c r="A8" s="76"/>
      <c r="B8" s="77"/>
      <c r="C8" s="116" t="s">
        <v>152</v>
      </c>
      <c r="D8" s="117"/>
      <c r="E8" s="118" t="s">
        <v>153</v>
      </c>
      <c r="F8" s="119"/>
      <c r="G8" s="68"/>
      <c r="H8" s="68"/>
      <c r="I8" s="68"/>
      <c r="J8" s="68"/>
      <c r="K8" s="68"/>
      <c r="L8" s="68"/>
      <c r="M8" s="68"/>
      <c r="N8" s="68"/>
      <c r="O8" s="68"/>
      <c r="P8" s="127" t="s">
        <v>159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157</v>
      </c>
      <c r="AL8" s="130"/>
      <c r="AM8" s="130"/>
      <c r="AN8" s="130"/>
      <c r="AO8" s="37" t="s">
        <v>11</v>
      </c>
      <c r="AP8" s="131" t="s">
        <v>158</v>
      </c>
      <c r="AQ8" s="130"/>
      <c r="AR8" s="130"/>
      <c r="AS8" s="132"/>
      <c r="AT8" s="234"/>
    </row>
    <row r="9" spans="1:51" ht="14.45" customHeight="1">
      <c r="A9" s="76" t="s">
        <v>82</v>
      </c>
      <c r="B9" s="77"/>
      <c r="C9" s="113" t="s">
        <v>143</v>
      </c>
      <c r="D9" s="89"/>
      <c r="E9" s="114" t="s">
        <v>144</v>
      </c>
      <c r="F9" s="90"/>
      <c r="G9" s="68">
        <v>507162852</v>
      </c>
      <c r="H9" s="68"/>
      <c r="I9" s="68"/>
      <c r="J9" s="68">
        <v>18444</v>
      </c>
      <c r="K9" s="68"/>
      <c r="L9" s="68"/>
      <c r="M9" s="69" t="s">
        <v>161</v>
      </c>
      <c r="N9" s="68"/>
      <c r="O9" s="68"/>
      <c r="P9" s="65" t="s">
        <v>7</v>
      </c>
      <c r="Q9" s="66"/>
      <c r="R9" s="86" t="s">
        <v>145</v>
      </c>
      <c r="S9" s="87"/>
      <c r="T9" s="87"/>
      <c r="U9" s="87"/>
      <c r="V9" s="27" t="s">
        <v>8</v>
      </c>
      <c r="W9" s="84" t="s">
        <v>162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8"/>
      <c r="AK9" s="35" t="s">
        <v>125</v>
      </c>
      <c r="AL9" s="125" t="s">
        <v>139</v>
      </c>
      <c r="AM9" s="126"/>
      <c r="AN9" s="126"/>
      <c r="AO9" s="126"/>
      <c r="AP9" s="126"/>
      <c r="AQ9" s="126"/>
      <c r="AR9" s="126"/>
      <c r="AS9" s="36" t="s">
        <v>126</v>
      </c>
      <c r="AT9" s="235">
        <v>56</v>
      </c>
    </row>
    <row r="10" spans="1:51" ht="18" customHeight="1">
      <c r="A10" s="76"/>
      <c r="B10" s="77"/>
      <c r="C10" s="116" t="s">
        <v>141</v>
      </c>
      <c r="D10" s="117"/>
      <c r="E10" s="118" t="s">
        <v>142</v>
      </c>
      <c r="F10" s="119"/>
      <c r="G10" s="68"/>
      <c r="H10" s="68"/>
      <c r="I10" s="68"/>
      <c r="J10" s="68"/>
      <c r="K10" s="68"/>
      <c r="L10" s="68"/>
      <c r="M10" s="68"/>
      <c r="N10" s="68"/>
      <c r="O10" s="68"/>
      <c r="P10" s="127" t="s">
        <v>147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6"/>
      <c r="AK10" s="129" t="s">
        <v>148</v>
      </c>
      <c r="AL10" s="130"/>
      <c r="AM10" s="130"/>
      <c r="AN10" s="130"/>
      <c r="AO10" s="37" t="s">
        <v>127</v>
      </c>
      <c r="AP10" s="131" t="s">
        <v>149</v>
      </c>
      <c r="AQ10" s="130"/>
      <c r="AR10" s="130"/>
      <c r="AS10" s="132"/>
      <c r="AT10" s="235"/>
    </row>
    <row r="11" spans="1:51" ht="14.45" customHeight="1">
      <c r="A11" s="76" t="s">
        <v>83</v>
      </c>
      <c r="B11" s="77"/>
      <c r="C11" s="113" t="s">
        <v>166</v>
      </c>
      <c r="D11" s="89"/>
      <c r="E11" s="114" t="s">
        <v>165</v>
      </c>
      <c r="F11" s="90"/>
      <c r="G11" s="68">
        <v>500554745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6" t="s">
        <v>167</v>
      </c>
      <c r="S11" s="87"/>
      <c r="T11" s="87"/>
      <c r="U11" s="87"/>
      <c r="V11" s="27" t="s">
        <v>8</v>
      </c>
      <c r="W11" s="84" t="s">
        <v>168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8"/>
      <c r="AK11" s="35" t="s">
        <v>125</v>
      </c>
      <c r="AL11" s="125" t="s">
        <v>139</v>
      </c>
      <c r="AM11" s="126"/>
      <c r="AN11" s="126"/>
      <c r="AO11" s="126"/>
      <c r="AP11" s="126"/>
      <c r="AQ11" s="126"/>
      <c r="AR11" s="126"/>
      <c r="AS11" s="36" t="s">
        <v>126</v>
      </c>
      <c r="AT11" s="235">
        <v>40</v>
      </c>
    </row>
    <row r="12" spans="1:51" ht="18" customHeight="1">
      <c r="A12" s="76"/>
      <c r="B12" s="77"/>
      <c r="C12" s="116" t="s">
        <v>163</v>
      </c>
      <c r="D12" s="117"/>
      <c r="E12" s="118" t="s">
        <v>164</v>
      </c>
      <c r="F12" s="119"/>
      <c r="G12" s="68"/>
      <c r="H12" s="68"/>
      <c r="I12" s="68"/>
      <c r="J12" s="68"/>
      <c r="K12" s="68"/>
      <c r="L12" s="68"/>
      <c r="M12" s="68"/>
      <c r="N12" s="68"/>
      <c r="O12" s="68"/>
      <c r="P12" s="127" t="s">
        <v>169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6"/>
      <c r="AK12" s="129" t="s">
        <v>170</v>
      </c>
      <c r="AL12" s="130"/>
      <c r="AM12" s="130"/>
      <c r="AN12" s="130"/>
      <c r="AO12" s="37" t="s">
        <v>127</v>
      </c>
      <c r="AP12" s="131" t="s">
        <v>171</v>
      </c>
      <c r="AQ12" s="130"/>
      <c r="AR12" s="130"/>
      <c r="AS12" s="132"/>
      <c r="AT12" s="235"/>
    </row>
    <row r="13" spans="1:51" ht="15" customHeight="1">
      <c r="A13" s="76" t="s">
        <v>84</v>
      </c>
      <c r="B13" s="77"/>
      <c r="C13" s="142"/>
      <c r="D13" s="89"/>
      <c r="E13" s="89"/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36"/>
    </row>
    <row r="14" spans="1:51" ht="18" customHeight="1">
      <c r="A14" s="76"/>
      <c r="B14" s="77"/>
      <c r="C14" s="133"/>
      <c r="D14" s="117"/>
      <c r="E14" s="117"/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36"/>
    </row>
    <row r="15" spans="1:51" ht="15" customHeight="1">
      <c r="A15" s="123" t="s">
        <v>98</v>
      </c>
      <c r="B15" s="77"/>
      <c r="C15" s="113" t="s">
        <v>143</v>
      </c>
      <c r="D15" s="89"/>
      <c r="E15" s="114" t="s">
        <v>144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5" t="s">
        <v>7</v>
      </c>
      <c r="Q15" s="66"/>
      <c r="R15" s="86" t="s">
        <v>145</v>
      </c>
      <c r="S15" s="87"/>
      <c r="T15" s="87"/>
      <c r="U15" s="87"/>
      <c r="V15" s="27" t="s">
        <v>8</v>
      </c>
      <c r="W15" s="84" t="s">
        <v>146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8"/>
      <c r="AK15" s="35" t="s">
        <v>125</v>
      </c>
      <c r="AL15" s="125" t="s">
        <v>139</v>
      </c>
      <c r="AM15" s="126"/>
      <c r="AN15" s="126"/>
      <c r="AO15" s="126"/>
      <c r="AP15" s="126"/>
      <c r="AQ15" s="126"/>
      <c r="AR15" s="126"/>
      <c r="AS15" s="36" t="s">
        <v>126</v>
      </c>
      <c r="AT15" s="235">
        <v>56</v>
      </c>
    </row>
    <row r="16" spans="1:51" ht="18" customHeight="1">
      <c r="A16" s="76"/>
      <c r="B16" s="77"/>
      <c r="C16" s="116" t="s">
        <v>141</v>
      </c>
      <c r="D16" s="117"/>
      <c r="E16" s="118" t="s">
        <v>142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7" t="s">
        <v>147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6"/>
      <c r="AK16" s="129" t="s">
        <v>148</v>
      </c>
      <c r="AL16" s="130"/>
      <c r="AM16" s="130"/>
      <c r="AN16" s="130"/>
      <c r="AO16" s="37" t="s">
        <v>127</v>
      </c>
      <c r="AP16" s="131" t="s">
        <v>149</v>
      </c>
      <c r="AQ16" s="130"/>
      <c r="AR16" s="130"/>
      <c r="AS16" s="132"/>
      <c r="AT16" s="235"/>
    </row>
    <row r="17" spans="1:46">
      <c r="A17" s="76" t="s">
        <v>0</v>
      </c>
      <c r="B17" s="77"/>
      <c r="C17" s="137" t="str">
        <f>IF(P16="","",P16)</f>
        <v>千葉市美浜区幕張西5-11-13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6"/>
      <c r="B18" s="7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6" t="s">
        <v>1</v>
      </c>
      <c r="B19" s="77"/>
      <c r="C19" s="137" t="str">
        <f>IF(AL15="","",AL15&amp;"-"&amp;AK16&amp;"-"&amp;AP16)</f>
        <v>090-8844-8705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6"/>
      <c r="B20" s="7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6" t="s">
        <v>85</v>
      </c>
      <c r="B21" s="77"/>
      <c r="C21" s="53" t="s">
        <v>139</v>
      </c>
      <c r="D21" s="54"/>
      <c r="E21" s="54">
        <v>8844</v>
      </c>
      <c r="F21" s="54"/>
      <c r="G21" s="54">
        <v>8705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8"/>
      <c r="B22" s="79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1" t="s">
        <v>130</v>
      </c>
      <c r="B23" s="120" t="s">
        <v>86</v>
      </c>
      <c r="C23" s="138" t="s">
        <v>105</v>
      </c>
      <c r="D23" s="139"/>
      <c r="E23" s="140" t="s">
        <v>106</v>
      </c>
      <c r="F23" s="141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4" t="s">
        <v>99</v>
      </c>
      <c r="Q23" s="120"/>
      <c r="R23" s="120"/>
      <c r="S23" s="120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7"/>
      <c r="C24" s="149" t="s">
        <v>103</v>
      </c>
      <c r="D24" s="150"/>
      <c r="E24" s="151" t="s">
        <v>104</v>
      </c>
      <c r="F24" s="152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206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11" t="s">
        <v>150</v>
      </c>
      <c r="C25" s="113" t="s">
        <v>174</v>
      </c>
      <c r="D25" s="89"/>
      <c r="E25" s="114" t="s">
        <v>175</v>
      </c>
      <c r="F25" s="90"/>
      <c r="G25" s="100">
        <v>6</v>
      </c>
      <c r="H25" s="96"/>
      <c r="I25" s="94" t="s">
        <v>176</v>
      </c>
      <c r="J25" s="95"/>
      <c r="K25" s="95"/>
      <c r="L25" s="96"/>
      <c r="M25" s="100">
        <v>523178279</v>
      </c>
      <c r="N25" s="95"/>
      <c r="O25" s="96"/>
      <c r="P25" s="100">
        <v>146</v>
      </c>
      <c r="Q25" s="95"/>
      <c r="R25" s="95"/>
      <c r="S25" s="95"/>
      <c r="T25" s="101"/>
      <c r="U25" s="1"/>
      <c r="V25" s="1"/>
      <c r="W25" s="1"/>
      <c r="X25" s="1"/>
      <c r="Y25" s="103">
        <v>6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172</v>
      </c>
      <c r="D26" s="117"/>
      <c r="E26" s="118" t="s">
        <v>173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179</v>
      </c>
      <c r="D27" s="89"/>
      <c r="E27" s="114" t="s">
        <v>180</v>
      </c>
      <c r="F27" s="90"/>
      <c r="G27" s="100">
        <v>6</v>
      </c>
      <c r="H27" s="96"/>
      <c r="I27" s="94" t="s">
        <v>181</v>
      </c>
      <c r="J27" s="95"/>
      <c r="K27" s="95"/>
      <c r="L27" s="96"/>
      <c r="M27" s="100">
        <v>518993924</v>
      </c>
      <c r="N27" s="95"/>
      <c r="O27" s="96"/>
      <c r="P27" s="100">
        <v>163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177</v>
      </c>
      <c r="D28" s="117"/>
      <c r="E28" s="118" t="s">
        <v>178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183</v>
      </c>
      <c r="D29" s="89"/>
      <c r="E29" s="114" t="s">
        <v>175</v>
      </c>
      <c r="F29" s="90"/>
      <c r="G29" s="100">
        <v>5</v>
      </c>
      <c r="H29" s="96"/>
      <c r="I29" s="94" t="s">
        <v>184</v>
      </c>
      <c r="J29" s="95"/>
      <c r="K29" s="95"/>
      <c r="L29" s="96"/>
      <c r="M29" s="100">
        <v>519062162</v>
      </c>
      <c r="N29" s="95"/>
      <c r="O29" s="96"/>
      <c r="P29" s="100">
        <v>147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182</v>
      </c>
      <c r="D30" s="117"/>
      <c r="E30" s="118" t="s">
        <v>173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187</v>
      </c>
      <c r="D31" s="89"/>
      <c r="E31" s="114" t="s">
        <v>188</v>
      </c>
      <c r="F31" s="90"/>
      <c r="G31" s="100">
        <v>6</v>
      </c>
      <c r="H31" s="96"/>
      <c r="I31" s="94" t="s">
        <v>189</v>
      </c>
      <c r="J31" s="95"/>
      <c r="K31" s="95"/>
      <c r="L31" s="96"/>
      <c r="M31" s="100">
        <v>523178286</v>
      </c>
      <c r="N31" s="95"/>
      <c r="O31" s="96"/>
      <c r="P31" s="100">
        <v>164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6" t="s">
        <v>185</v>
      </c>
      <c r="D32" s="117"/>
      <c r="E32" s="118" t="s">
        <v>186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192</v>
      </c>
      <c r="D33" s="89"/>
      <c r="E33" s="114" t="s">
        <v>193</v>
      </c>
      <c r="F33" s="90"/>
      <c r="G33" s="100">
        <v>5</v>
      </c>
      <c r="H33" s="96"/>
      <c r="I33" s="94" t="s">
        <v>194</v>
      </c>
      <c r="J33" s="95"/>
      <c r="K33" s="95"/>
      <c r="L33" s="96"/>
      <c r="M33" s="100">
        <v>519062179</v>
      </c>
      <c r="N33" s="95"/>
      <c r="O33" s="96"/>
      <c r="P33" s="100">
        <v>145</v>
      </c>
      <c r="Q33" s="95"/>
      <c r="R33" s="95"/>
      <c r="S33" s="95"/>
      <c r="T33" s="101"/>
      <c r="U33" s="1"/>
      <c r="V33" s="1"/>
      <c r="W33" s="1"/>
      <c r="X33" s="1"/>
      <c r="Y33" s="202">
        <v>1</v>
      </c>
      <c r="Z33" s="95"/>
      <c r="AA33" s="95"/>
      <c r="AB33" s="95"/>
      <c r="AC33" s="95"/>
      <c r="AD33" s="95"/>
      <c r="AE33" s="95"/>
      <c r="AF33" s="95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6" t="s">
        <v>190</v>
      </c>
      <c r="D34" s="117"/>
      <c r="E34" s="118" t="s">
        <v>191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3"/>
      <c r="Z34" s="155"/>
      <c r="AA34" s="155"/>
      <c r="AB34" s="155"/>
      <c r="AC34" s="155"/>
      <c r="AD34" s="155"/>
      <c r="AE34" s="155"/>
      <c r="AF34" s="155"/>
      <c r="AG34" s="1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197</v>
      </c>
      <c r="D35" s="89"/>
      <c r="E35" s="114" t="s">
        <v>198</v>
      </c>
      <c r="F35" s="90"/>
      <c r="G35" s="100">
        <v>5</v>
      </c>
      <c r="H35" s="96"/>
      <c r="I35" s="94" t="s">
        <v>151</v>
      </c>
      <c r="J35" s="95"/>
      <c r="K35" s="95"/>
      <c r="L35" s="96"/>
      <c r="M35" s="100">
        <v>519229435</v>
      </c>
      <c r="N35" s="95"/>
      <c r="O35" s="96"/>
      <c r="P35" s="100">
        <v>138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6" t="s">
        <v>195</v>
      </c>
      <c r="D36" s="117"/>
      <c r="E36" s="118" t="s">
        <v>196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201</v>
      </c>
      <c r="D37" s="89"/>
      <c r="E37" s="114" t="s">
        <v>202</v>
      </c>
      <c r="F37" s="90"/>
      <c r="G37" s="100">
        <v>6</v>
      </c>
      <c r="H37" s="96"/>
      <c r="I37" s="94" t="s">
        <v>203</v>
      </c>
      <c r="J37" s="95"/>
      <c r="K37" s="95"/>
      <c r="L37" s="96"/>
      <c r="M37" s="100">
        <v>520679342</v>
      </c>
      <c r="N37" s="95"/>
      <c r="O37" s="96"/>
      <c r="P37" s="100">
        <v>153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6" t="s">
        <v>199</v>
      </c>
      <c r="D38" s="117"/>
      <c r="E38" s="118" t="s">
        <v>200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140</v>
      </c>
      <c r="D39" s="89"/>
      <c r="E39" s="114" t="s">
        <v>205</v>
      </c>
      <c r="F39" s="90"/>
      <c r="G39" s="100">
        <v>6</v>
      </c>
      <c r="H39" s="96"/>
      <c r="I39" s="94" t="s">
        <v>206</v>
      </c>
      <c r="J39" s="95"/>
      <c r="K39" s="95"/>
      <c r="L39" s="96"/>
      <c r="M39" s="100">
        <v>520877847</v>
      </c>
      <c r="N39" s="95"/>
      <c r="O39" s="96"/>
      <c r="P39" s="100">
        <v>140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137</v>
      </c>
      <c r="D40" s="117"/>
      <c r="E40" s="118" t="s">
        <v>204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209</v>
      </c>
      <c r="D41" s="89"/>
      <c r="E41" s="114" t="s">
        <v>210</v>
      </c>
      <c r="F41" s="90"/>
      <c r="G41" s="100">
        <v>5</v>
      </c>
      <c r="H41" s="96"/>
      <c r="I41" s="94" t="s">
        <v>211</v>
      </c>
      <c r="J41" s="95"/>
      <c r="K41" s="95"/>
      <c r="L41" s="96"/>
      <c r="M41" s="100">
        <v>521455358</v>
      </c>
      <c r="N41" s="95"/>
      <c r="O41" s="96"/>
      <c r="P41" s="100">
        <v>140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207</v>
      </c>
      <c r="D42" s="117"/>
      <c r="E42" s="118" t="s">
        <v>208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214</v>
      </c>
      <c r="D43" s="89"/>
      <c r="E43" s="114" t="s">
        <v>227</v>
      </c>
      <c r="F43" s="90"/>
      <c r="G43" s="100">
        <v>5</v>
      </c>
      <c r="H43" s="96"/>
      <c r="I43" s="94" t="s">
        <v>215</v>
      </c>
      <c r="J43" s="95"/>
      <c r="K43" s="95"/>
      <c r="L43" s="96"/>
      <c r="M43" s="100">
        <v>523178293</v>
      </c>
      <c r="N43" s="95"/>
      <c r="O43" s="96"/>
      <c r="P43" s="100">
        <v>137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212</v>
      </c>
      <c r="D44" s="117"/>
      <c r="E44" s="118" t="s">
        <v>213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218</v>
      </c>
      <c r="D45" s="89"/>
      <c r="E45" s="114" t="s">
        <v>219</v>
      </c>
      <c r="F45" s="90"/>
      <c r="G45" s="100">
        <v>5</v>
      </c>
      <c r="H45" s="96"/>
      <c r="I45" s="94" t="s">
        <v>220</v>
      </c>
      <c r="J45" s="95"/>
      <c r="K45" s="95"/>
      <c r="L45" s="96"/>
      <c r="M45" s="100">
        <v>519789205</v>
      </c>
      <c r="N45" s="95"/>
      <c r="O45" s="96"/>
      <c r="P45" s="100">
        <v>150</v>
      </c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 t="s">
        <v>216</v>
      </c>
      <c r="D46" s="117"/>
      <c r="E46" s="118" t="s">
        <v>217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 t="s">
        <v>223</v>
      </c>
      <c r="D47" s="89"/>
      <c r="E47" s="114" t="s">
        <v>224</v>
      </c>
      <c r="F47" s="90"/>
      <c r="G47" s="100">
        <v>5</v>
      </c>
      <c r="H47" s="96"/>
      <c r="I47" s="94" t="s">
        <v>225</v>
      </c>
      <c r="J47" s="95"/>
      <c r="K47" s="95"/>
      <c r="L47" s="96"/>
      <c r="M47" s="100">
        <v>520877854</v>
      </c>
      <c r="N47" s="95"/>
      <c r="O47" s="96"/>
      <c r="P47" s="100">
        <v>141</v>
      </c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 t="s">
        <v>221</v>
      </c>
      <c r="D48" s="159"/>
      <c r="E48" s="160" t="s">
        <v>222</v>
      </c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7">
        <v>13</v>
      </c>
      <c r="B49" s="218"/>
      <c r="C49" s="220"/>
      <c r="D49" s="221"/>
      <c r="E49" s="221"/>
      <c r="F49" s="222"/>
      <c r="G49" s="209"/>
      <c r="H49" s="211"/>
      <c r="I49" s="209"/>
      <c r="J49" s="210"/>
      <c r="K49" s="210"/>
      <c r="L49" s="211"/>
      <c r="M49" s="209"/>
      <c r="N49" s="210"/>
      <c r="O49" s="211"/>
      <c r="P49" s="209"/>
      <c r="Q49" s="210"/>
      <c r="R49" s="210"/>
      <c r="S49" s="210"/>
      <c r="T49" s="21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6"/>
      <c r="B50" s="219"/>
      <c r="C50" s="223"/>
      <c r="D50" s="224"/>
      <c r="E50" s="224"/>
      <c r="F50" s="225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6">
        <v>14</v>
      </c>
      <c r="B51" s="218"/>
      <c r="C51" s="220"/>
      <c r="D51" s="221"/>
      <c r="E51" s="221"/>
      <c r="F51" s="222"/>
      <c r="G51" s="209"/>
      <c r="H51" s="211"/>
      <c r="I51" s="209"/>
      <c r="J51" s="210"/>
      <c r="K51" s="210"/>
      <c r="L51" s="211"/>
      <c r="M51" s="209"/>
      <c r="N51" s="210"/>
      <c r="O51" s="211"/>
      <c r="P51" s="209"/>
      <c r="Q51" s="210"/>
      <c r="R51" s="210"/>
      <c r="S51" s="210"/>
      <c r="T51" s="21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8"/>
      <c r="B52" s="230"/>
      <c r="C52" s="231"/>
      <c r="D52" s="232"/>
      <c r="E52" s="232"/>
      <c r="F52" s="233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226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7">
        <f>LEN(A55)</f>
        <v>46</v>
      </c>
      <c r="W55" s="238"/>
      <c r="X55" s="238"/>
      <c r="Y55" s="238"/>
      <c r="Z55" s="238"/>
      <c r="AA55" s="238"/>
      <c r="AB55" s="238"/>
      <c r="AC55" s="238"/>
      <c r="AD55" s="238"/>
      <c r="AE55" s="238"/>
      <c r="AF55" s="23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男女混合</v>
      </c>
      <c r="I5" s="9">
        <f>入力!Y25</f>
        <v>6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33001</v>
      </c>
      <c r="B7" s="13" t="str">
        <f>IF(入力!C3="","",入力!C3)</f>
        <v>つばきジュニア</v>
      </c>
      <c r="C7" s="13" t="str">
        <f>IF(入力!C2="","",入力!C2)</f>
        <v>ﾂﾊﾞｷｼﾞｭﾆｱ</v>
      </c>
      <c r="D7" s="13" t="str">
        <f>IF(入力!AE3="","",入力!AE3)</f>
        <v>北東支部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>
        <f>IF(入力!C5="","",入力!C5)</f>
        <v>436192201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西尾</v>
      </c>
      <c r="D16" s="13" t="str">
        <f>IF(入力!E8="","",入力!E8)</f>
        <v>晋太郎</v>
      </c>
      <c r="E16" s="13" t="str">
        <f>IF(入力!C7="","",入力!C7)</f>
        <v>ニシオ</v>
      </c>
      <c r="F16" s="13" t="str">
        <f>IF(入力!E7="","",入力!E7)</f>
        <v>シンタロウ</v>
      </c>
      <c r="G16" s="13">
        <f>IF(入力!G7="","",入力!G7)</f>
        <v>500184835</v>
      </c>
      <c r="H16" s="13" t="str">
        <f>IF(入力!J7="","",入力!J7)</f>
        <v/>
      </c>
      <c r="I16" s="13" t="str">
        <f>IF(入力!M7="","",入力!M7)</f>
        <v>0476809</v>
      </c>
      <c r="J16" s="13"/>
      <c r="K16" s="13"/>
      <c r="L16" s="13">
        <f>IF(入力!AT7="","",入力!AT7)</f>
        <v>45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0013</v>
      </c>
      <c r="T16" s="13" t="str">
        <f>IF(入力!P8="","",入力!P8)</f>
        <v>千葉市美浜区打瀬3-1-3-C-511</v>
      </c>
      <c r="U16" s="13" t="str">
        <f>IF(入力!AL7="","",入力!AL7)</f>
        <v>090</v>
      </c>
      <c r="V16" s="13" t="str">
        <f>IF(入力!AK8="","",入力!AK8)</f>
        <v>4378</v>
      </c>
      <c r="W16" s="13" t="str">
        <f>IF(入力!AP8="","",入力!AP8)</f>
        <v>6805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長岡</v>
      </c>
      <c r="D17" s="13" t="str">
        <f>IF(入力!E10="","",入力!E10)</f>
        <v>寿寿子</v>
      </c>
      <c r="E17" s="13" t="str">
        <f>IF(入力!C9="","",入力!C9)</f>
        <v>ナガオカ</v>
      </c>
      <c r="F17" s="13" t="str">
        <f>IF(入力!E9="","",入力!E9)</f>
        <v>スズコ</v>
      </c>
      <c r="G17" s="13">
        <f>IF(入力!G9="","",入力!G9)</f>
        <v>507162852</v>
      </c>
      <c r="H17" s="13">
        <f>IF(入力!J9="","",入力!J9)</f>
        <v>18444</v>
      </c>
      <c r="I17" s="13" t="str">
        <f>IF(入力!M9="","",入力!M9)</f>
        <v>0417655</v>
      </c>
      <c r="J17" s="13"/>
      <c r="K17" s="13"/>
      <c r="L17" s="13">
        <f>IF(入力!AT9="","",入力!AT9)</f>
        <v>56</v>
      </c>
      <c r="M17" s="13"/>
      <c r="N17" s="13"/>
      <c r="O17" s="13"/>
      <c r="P17" s="13"/>
      <c r="Q17" s="13"/>
      <c r="R17" s="13" t="str">
        <f>IF(入力!R9="","",入力!R9)</f>
        <v>261</v>
      </c>
      <c r="S17" s="13" t="str">
        <f>IF(入力!W9="","",入力!W9)</f>
        <v>0024</v>
      </c>
      <c r="T17" s="13" t="str">
        <f>IF(入力!P10="","",入力!P10)</f>
        <v>千葉市美浜区幕張西5-11-13</v>
      </c>
      <c r="U17" s="13" t="str">
        <f>IF(入力!AL9="","",入力!AL9)</f>
        <v>090</v>
      </c>
      <c r="V17" s="13" t="str">
        <f>IF(入力!AK10="","",入力!AK10)</f>
        <v>8844</v>
      </c>
      <c r="W17" s="13" t="str">
        <f>IF(入力!AP10="","",入力!AP10)</f>
        <v>8705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田巻</v>
      </c>
      <c r="D20" s="13" t="str">
        <f>IF(入力!E12="","",入力!E12)</f>
        <v>成友</v>
      </c>
      <c r="E20" s="13" t="str">
        <f>IF(入力!C11="","",入力!C11)</f>
        <v>タマキ</v>
      </c>
      <c r="F20" s="13" t="str">
        <f>IF(入力!E11="","",入力!E11)</f>
        <v>マサトモ</v>
      </c>
      <c r="G20" s="13">
        <f>IF(入力!G11="","",入力!G11)</f>
        <v>500554745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40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0812</v>
      </c>
      <c r="T20" s="13" t="str">
        <f>IF(入力!P12="","",入力!P12)</f>
        <v>船橋市三咲6-24-16</v>
      </c>
      <c r="U20" s="13" t="str">
        <f>IF(入力!AL11="","",入力!AL11)</f>
        <v>090</v>
      </c>
      <c r="V20" s="13" t="str">
        <f>IF(入力!AK12="","",入力!AK12)</f>
        <v>8491</v>
      </c>
      <c r="W20" s="13" t="str">
        <f>IF(入力!AP12="","",入力!AP12)</f>
        <v>6394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長岡</v>
      </c>
      <c r="D22" s="13" t="str">
        <f>IF(入力!E16="","",入力!E16)</f>
        <v>寿寿子</v>
      </c>
      <c r="E22" s="13" t="str">
        <f>IF(入力!C15="","",入力!C15)</f>
        <v>ナガオカ</v>
      </c>
      <c r="F22" s="13" t="str">
        <f>IF(入力!E15="","",入力!E15)</f>
        <v>スズコ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 t="str">
        <f>IF(入力!C21="","",入力!C21)</f>
        <v>090</v>
      </c>
      <c r="O22" s="13">
        <f>IF(入力!E21="","",入力!E21)</f>
        <v>8844</v>
      </c>
      <c r="P22" s="13">
        <f>IF(入力!G21="","",入力!G21)</f>
        <v>8705</v>
      </c>
      <c r="Q22" s="13"/>
      <c r="R22" s="13" t="str">
        <f>IF(入力!R15="","",入力!R15)</f>
        <v>261</v>
      </c>
      <c r="S22" s="13" t="str">
        <f>IF(入力!W15="","",入力!W15)</f>
        <v>0026</v>
      </c>
      <c r="T22" s="13" t="str">
        <f>IF(入力!P16="","",入力!P16)</f>
        <v>千葉市美浜区幕張西5-11-13</v>
      </c>
      <c r="U22" s="13" t="str">
        <f>IF(入力!AL15="","",入力!AL15)</f>
        <v>090</v>
      </c>
      <c r="V22" s="13" t="str">
        <f>IF(入力!AK16="","",入力!AK16)</f>
        <v>8844</v>
      </c>
      <c r="W22" s="13" t="str">
        <f>IF(入力!AP16="","",入力!AP16)</f>
        <v>8705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菩提寺</v>
      </c>
      <c r="D24" s="51" t="str">
        <f>VLOOKUP($B$51,$A$53:$F$352,4)</f>
        <v>薫</v>
      </c>
      <c r="E24" s="51" t="str">
        <f>VLOOKUP($B$51,$A$53:$F$352,5)</f>
        <v>ボダイジ</v>
      </c>
      <c r="F24" s="51" t="str">
        <f>VLOOKUP($B$51,$A$53:$F$352,6)</f>
        <v>カオル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菩提寺</v>
      </c>
      <c r="D53" s="13" t="str">
        <f>IF(入力!E26="","",入力!E26)</f>
        <v>薫</v>
      </c>
      <c r="E53" s="13" t="str">
        <f>IF(入力!C25="","",入力!C25)</f>
        <v>ボダイジ</v>
      </c>
      <c r="F53" s="13" t="str">
        <f>IF(入力!E25="","",入力!E25)</f>
        <v>カオル</v>
      </c>
      <c r="G53" s="13">
        <f>IF(入力!M25="","",入力!M25)</f>
        <v>523178279</v>
      </c>
      <c r="H53" s="13" t="str">
        <f>IF(入力!I25="","",入力!I25)</f>
        <v>千葉市立星久喜小学校</v>
      </c>
      <c r="I53" s="13">
        <f>IF(入力!G25="","",入力!G25)</f>
        <v>6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渡邉</v>
      </c>
      <c r="D54" s="13" t="str">
        <f>IF(入力!E28="","",入力!E28)</f>
        <v>碧咲</v>
      </c>
      <c r="E54" s="13" t="str">
        <f>IF(入力!C27="","",入力!C27)</f>
        <v>ワタナベ</v>
      </c>
      <c r="F54" s="13" t="str">
        <f>IF(入力!E27="","",入力!E27)</f>
        <v>ミサキ</v>
      </c>
      <c r="G54" s="13">
        <f>IF(入力!M27="","",入力!M27)</f>
        <v>518993924</v>
      </c>
      <c r="H54" s="13" t="str">
        <f>IF(入力!I27="","",入力!I27)</f>
        <v>千葉市立扇田小学校</v>
      </c>
      <c r="I54" s="13">
        <f>IF(入力!G27="","",入力!G27)</f>
        <v>6</v>
      </c>
      <c r="J54" s="13">
        <f>IF(入力!P27="","",入力!P27)</f>
        <v>163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田中</v>
      </c>
      <c r="D55" s="13" t="str">
        <f>IF(入力!E30="","",入力!E30)</f>
        <v>薫</v>
      </c>
      <c r="E55" s="13" t="str">
        <f>IF(入力!C29="","",入力!C29)</f>
        <v>タナカ</v>
      </c>
      <c r="F55" s="13" t="str">
        <f>IF(入力!E29="","",入力!E29)</f>
        <v>カオル</v>
      </c>
      <c r="G55" s="13">
        <f>IF(入力!M29="","",入力!M29)</f>
        <v>519062162</v>
      </c>
      <c r="H55" s="13" t="str">
        <f>IF(入力!I29="","",入力!I29)</f>
        <v>千葉市立大森小学校</v>
      </c>
      <c r="I55" s="13">
        <f>IF(入力!G29="","",入力!G29)</f>
        <v>5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小田島</v>
      </c>
      <c r="D56" s="13" t="str">
        <f>IF(入力!E32="","",入力!E32)</f>
        <v>陽彦</v>
      </c>
      <c r="E56" s="13" t="str">
        <f>IF(入力!C31="","",入力!C31)</f>
        <v>オダジマ</v>
      </c>
      <c r="F56" s="13" t="str">
        <f>IF(入力!E31="","",入力!E31)</f>
        <v>ハルヒコ</v>
      </c>
      <c r="G56" s="13">
        <f>IF(入力!M31="","",入力!M31)</f>
        <v>523178286</v>
      </c>
      <c r="H56" s="13" t="str">
        <f>IF(入力!I31="","",入力!I31)</f>
        <v>千葉市市立北貝塚小学校</v>
      </c>
      <c r="I56" s="13">
        <f>IF(入力!G31="","",入力!G31)</f>
        <v>6</v>
      </c>
      <c r="J56" s="13">
        <f>IF(入力!P31="","",入力!P31)</f>
        <v>164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和田</v>
      </c>
      <c r="D57" s="13" t="str">
        <f>IF(入力!E34="","",入力!E34)</f>
        <v>美月</v>
      </c>
      <c r="E57" s="13" t="str">
        <f>IF(入力!C33="","",入力!C33)</f>
        <v>ワダ</v>
      </c>
      <c r="F57" s="13" t="str">
        <f>IF(入力!E33="","",入力!E33)</f>
        <v>ミヅキ</v>
      </c>
      <c r="G57" s="13">
        <f>IF(入力!M33="","",入力!M33)</f>
        <v>519062179</v>
      </c>
      <c r="H57" s="13" t="str">
        <f>IF(入力!I33="","",入力!I33)</f>
        <v>千葉市立都小学校</v>
      </c>
      <c r="I57" s="13">
        <f>IF(入力!G33="","",入力!G33)</f>
        <v>5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久下</v>
      </c>
      <c r="D58" s="13" t="str">
        <f>IF(入力!E36="","",入力!E36)</f>
        <v>和真</v>
      </c>
      <c r="E58" s="13" t="str">
        <f>IF(入力!C35="","",入力!C35)</f>
        <v>クゲ</v>
      </c>
      <c r="F58" s="13" t="str">
        <f>IF(入力!E35="","",入力!E35)</f>
        <v>カズマ</v>
      </c>
      <c r="G58" s="13">
        <f>IF(入力!M35="","",入力!M35)</f>
        <v>519229435</v>
      </c>
      <c r="H58" s="13" t="str">
        <f>IF(入力!I35="","",入力!I35)</f>
        <v>八街市立八街東小学校</v>
      </c>
      <c r="I58" s="13">
        <f>IF(入力!G35="","",入力!G35)</f>
        <v>5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井谷</v>
      </c>
      <c r="D59" s="13" t="str">
        <f>IF(入力!E38="","",入力!E38)</f>
        <v>心美</v>
      </c>
      <c r="E59" s="13" t="str">
        <f>IF(入力!C37="","",入力!C37)</f>
        <v>イタニ</v>
      </c>
      <c r="F59" s="13" t="str">
        <f>IF(入力!E37="","",入力!E37)</f>
        <v>ココミ</v>
      </c>
      <c r="G59" s="13">
        <f>IF(入力!M37="","",入力!M37)</f>
        <v>520679342</v>
      </c>
      <c r="H59" s="13" t="str">
        <f>IF(入力!I37="","",入力!I37)</f>
        <v>千葉市立弁天小学校</v>
      </c>
      <c r="I59" s="13">
        <f>IF(入力!G37="","",入力!G37)</f>
        <v>6</v>
      </c>
      <c r="J59" s="13">
        <f>IF(入力!P37="","",入力!P37)</f>
        <v>153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鈴木</v>
      </c>
      <c r="D60" s="13" t="str">
        <f>IF(入力!E40="","",入力!E40)</f>
        <v>早瑛</v>
      </c>
      <c r="E60" s="13" t="str">
        <f>IF(入力!C39="","",入力!C39)</f>
        <v>スズキ</v>
      </c>
      <c r="F60" s="13" t="str">
        <f>IF(入力!E39="","",入力!E39)</f>
        <v>サエ</v>
      </c>
      <c r="G60" s="13">
        <f>IF(入力!M39="","",入力!M39)</f>
        <v>520877847</v>
      </c>
      <c r="H60" s="13" t="str">
        <f>IF(入力!I39="","",入力!I39)</f>
        <v>千葉市立小谷小学校</v>
      </c>
      <c r="I60" s="13">
        <f>IF(入力!G39="","",入力!G39)</f>
        <v>6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富永</v>
      </c>
      <c r="D61" s="13" t="str">
        <f>IF(入力!E42="","",入力!E42)</f>
        <v>結月</v>
      </c>
      <c r="E61" s="13" t="str">
        <f>IF(入力!C41="","",入力!C41)</f>
        <v>トミナガ</v>
      </c>
      <c r="F61" s="13" t="str">
        <f>IF(入力!E41="","",入力!E41)</f>
        <v>ユヅキ</v>
      </c>
      <c r="G61" s="13">
        <f>IF(入力!M41="","",入力!M41)</f>
        <v>521455358</v>
      </c>
      <c r="H61" s="13" t="str">
        <f>IF(入力!I41="","",入力!I41)</f>
        <v>船橋市立法典東小学校</v>
      </c>
      <c r="I61" s="13">
        <f>IF(入力!G41="","",入力!G41)</f>
        <v>5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倉内</v>
      </c>
      <c r="D62" s="13" t="str">
        <f>IF(入力!E44="","",入力!E44)</f>
        <v>啓</v>
      </c>
      <c r="E62" s="13" t="str">
        <f>IF(入力!C43="","",入力!C43)</f>
        <v>クラウチ</v>
      </c>
      <c r="F62" s="13" t="str">
        <f>IF(入力!E43="","",入力!E43)</f>
        <v>ケイ</v>
      </c>
      <c r="G62" s="13">
        <f>IF(入力!M43="","",入力!M43)</f>
        <v>523178293</v>
      </c>
      <c r="H62" s="13" t="str">
        <f>IF(入力!I43="","",入力!I43)</f>
        <v>千葉市立鶴沢小学校</v>
      </c>
      <c r="I62" s="13">
        <f>IF(入力!G43="","",入力!G43)</f>
        <v>5</v>
      </c>
      <c r="J62" s="13">
        <f>IF(入力!P43="","",入力!P43)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山内</v>
      </c>
      <c r="D63" s="13" t="str">
        <f>IF(入力!E46="","",入力!E46)</f>
        <v>美桜</v>
      </c>
      <c r="E63" s="13" t="str">
        <f>IF(入力!C45="","",入力!C45)</f>
        <v>ヤマウチ</v>
      </c>
      <c r="F63" s="13" t="str">
        <f>IF(入力!E45="","",入力!E45)</f>
        <v>ミオ</v>
      </c>
      <c r="G63" s="13">
        <f>IF(入力!M45="","",入力!M45)</f>
        <v>519789205</v>
      </c>
      <c r="H63" s="13" t="str">
        <f>IF(入力!I45="","",入力!I45)</f>
        <v>千葉市立新宿小学校</v>
      </c>
      <c r="I63" s="13">
        <f>IF(入力!G45="","",入力!G45)</f>
        <v>5</v>
      </c>
      <c r="J63" s="13">
        <f>IF(入力!P45="","",入力!P45)</f>
        <v>150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今西</v>
      </c>
      <c r="D64" s="13" t="str">
        <f>IF(入力!E48="","",入力!E48)</f>
        <v>葵</v>
      </c>
      <c r="E64" s="13" t="str">
        <f>IF(入力!C47="","",入力!C47)</f>
        <v>イマニシ</v>
      </c>
      <c r="F64" s="13" t="str">
        <f>IF(入力!E47="","",入力!E47)</f>
        <v>アオイ</v>
      </c>
      <c r="G64" s="13">
        <f>IF(入力!M47="","",入力!M47)</f>
        <v>520877854</v>
      </c>
      <c r="H64" s="13" t="str">
        <f>IF(入力!I47="","",入力!I47)</f>
        <v>千葉市立轟町小学校</v>
      </c>
      <c r="I64" s="13">
        <f>IF(入力!G47="","",入力!G47)</f>
        <v>5</v>
      </c>
      <c r="J64" s="13">
        <f>IF(入力!P47="","",入力!P47)</f>
        <v>141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2023-05-18T13:13:06Z</dcterms:modified>
</cp:coreProperties>
</file>