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名簿\"/>
    </mc:Choice>
  </mc:AlternateContent>
  <xr:revisionPtr revIDLastSave="0" documentId="13_ncr:1_{541BEA8E-488A-4938-A7D5-148C1D85F078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<sst xmlns="http://schemas.openxmlformats.org/spreadsheetml/2006/main" count="288" uniqueCount="231">
  <si>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</si>
  <si>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</si>
  <si>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</si>
  <si>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</si>
  <si>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</si>
  <si>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</si>
  <si>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</si>
  <si>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</si>
  <si>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</si>
  <si>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</si>
  <si>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</si>
  <si>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</si>
  <si>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</si>
  <si>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</si>
  <si>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</si>
  <si>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</si>
  <si>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</si>
  <si>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</si>
  <si>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</si>
  <si>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</si>
  <si>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</si>
  <si>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</si>
  <si>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</si>
  <si>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</si>
  <si>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</si>
  <si>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</si>
  <si>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</si>
  <si>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</si>
  <si>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</si>
  <si>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</si>
  <si>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</si>
  <si>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</si>
  <si>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</si>
  <si>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</si>
  <si>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</si>
  <si>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</si>
  <si>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</si>
  <si>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</si>
  <si>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</si>
  <si>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</si>
  <si>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</si>
  <si>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</si>
  <si>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</si>
  <si>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</si>
  <si>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</si>
  <si>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</si>
  <si>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</si>
  <si>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</si>
  <si>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</si>
  <si>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</si>
  <si>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</si>
  <si>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</si>
  <si>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</si>
  <si>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</si>
  <si>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</si>
  <si>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</si>
  <si>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</si>
  <si>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</si>
  <si>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</si>
  <si>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</si>
  <si>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</si>
  <si>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</si>
  <si>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</si>
  <si>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</si>
  <si>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</si>
  <si>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</si>
  <si>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</si>
  <si>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</si>
  <si>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</si>
  <si>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</si>
  <si>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</si>
  <si>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</si>
  <si>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</si>
  <si>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</si>
  <si>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</si>
  <si>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</si>
  <si>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</si>
  <si>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</si>
  <si>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</si>
  <si>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</si>
  <si>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</si>
  <si>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</si>
  <si>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</si>
  <si>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</si>
  <si>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</si>
  <si>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</si>
  <si>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</si>
  <si>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</si>
  <si>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</si>
  <si>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</si>
  <si>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</si>
  <si>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</si>
  <si>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</si>
  <si>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</si>
  <si>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</si>
  <si>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</si>
  <si>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</si>
  <si>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</si>
  <si>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</si>
  <si>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</si>
  <si>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</si>
  <si>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</si>
  <si>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</si>
  <si>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</si>
  <si>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</si>
  <si>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</si>
  <si>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</si>
  <si>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</si>
  <si>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</si>
  <si>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</si>
  <si>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</si>
  <si>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</si>
  <si>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</si>
  <si>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</si>
  <si>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</si>
  <si>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</si>
  <si>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</si>
  <si>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</si>
  <si>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</si>
  <si>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</si>
  <si>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</si>
  <si>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</si>
  <si>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</si>
  <si>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</si>
  <si>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</si>
  <si>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</si>
  <si>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</si>
  <si>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</si>
  <si>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</si>
  <si>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</si>
  <si>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</si>
  <si>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</si>
  <si>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ツバキジュニア</t>
    <phoneticPr fontId="2"/>
  </si>
  <si>
    <t>つばきジュニア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</si>
  <si>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</si>
  <si>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</si>
  <si>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r>
      <rPr>
        <sz val="8"/>
        <color rgb="FF000000"/>
        <rFont val="ＭＳ Ｐゴシック"/>
        <family val="2"/>
        <charset val="128"/>
      </rPr>
      <t>千葉</t>
    </r>
    <r>
      <rPr>
        <sz val="8"/>
        <color indexed="8"/>
        <rFont val="Calibri"/>
        <family val="2"/>
      </rPr>
      <t xml:space="preserve"> </t>
    </r>
    <rPh sb="0" eb="2">
      <t>チバ</t>
    </rPh>
    <phoneticPr fontId="2"/>
  </si>
  <si>
    <t>西尾</t>
    <rPh sb="0" eb="2">
      <t>ニシオ</t>
    </rPh>
    <phoneticPr fontId="2"/>
  </si>
  <si>
    <t>晋太郎</t>
    <rPh sb="0" eb="3">
      <t>シンタロウ</t>
    </rPh>
    <phoneticPr fontId="2"/>
  </si>
  <si>
    <t>ニシオ</t>
    <phoneticPr fontId="2"/>
  </si>
  <si>
    <t>シンタロウ</t>
    <phoneticPr fontId="2"/>
  </si>
  <si>
    <t>田巻</t>
    <rPh sb="0" eb="2">
      <t>タマキ</t>
    </rPh>
    <phoneticPr fontId="2"/>
  </si>
  <si>
    <t>成友</t>
    <rPh sb="0" eb="1">
      <t>ナ</t>
    </rPh>
    <rPh sb="1" eb="2">
      <t>ユウ</t>
    </rPh>
    <phoneticPr fontId="2"/>
  </si>
  <si>
    <t>タマキ</t>
    <phoneticPr fontId="2"/>
  </si>
  <si>
    <t>マサトモ</t>
    <phoneticPr fontId="2"/>
  </si>
  <si>
    <t>鈴木</t>
    <rPh sb="0" eb="2">
      <t>スズキ</t>
    </rPh>
    <phoneticPr fontId="2"/>
  </si>
  <si>
    <t>美紅</t>
    <rPh sb="0" eb="2">
      <t>ミク</t>
    </rPh>
    <phoneticPr fontId="2"/>
  </si>
  <si>
    <t>スズキ</t>
    <phoneticPr fontId="2"/>
  </si>
  <si>
    <t>ミク</t>
    <phoneticPr fontId="2"/>
  </si>
  <si>
    <t>223cs07065</t>
    <phoneticPr fontId="2"/>
  </si>
  <si>
    <t>２６１</t>
    <phoneticPr fontId="2"/>
  </si>
  <si>
    <t>００１３</t>
    <phoneticPr fontId="2"/>
  </si>
  <si>
    <t>千葉市美浜区打瀬3-1-3-C-511</t>
    <rPh sb="0" eb="8">
      <t>チバシミハマクウタセ</t>
    </rPh>
    <phoneticPr fontId="2"/>
  </si>
  <si>
    <t>090</t>
    <phoneticPr fontId="2"/>
  </si>
  <si>
    <t>4378</t>
    <phoneticPr fontId="2"/>
  </si>
  <si>
    <t>6805</t>
    <phoneticPr fontId="2"/>
  </si>
  <si>
    <t>２７４</t>
    <phoneticPr fontId="2"/>
  </si>
  <si>
    <t>０８１２</t>
    <phoneticPr fontId="2"/>
  </si>
  <si>
    <t>8491</t>
    <phoneticPr fontId="2"/>
  </si>
  <si>
    <t>6394</t>
    <phoneticPr fontId="2"/>
  </si>
  <si>
    <t>２６０</t>
    <phoneticPr fontId="2"/>
  </si>
  <si>
    <t>００２６</t>
    <phoneticPr fontId="2"/>
  </si>
  <si>
    <t>千葉市中央区椿森3-6-14</t>
    <rPh sb="0" eb="3">
      <t>チバシ</t>
    </rPh>
    <rPh sb="3" eb="6">
      <t>チュウオウク</t>
    </rPh>
    <rPh sb="6" eb="8">
      <t>ツバキモリ</t>
    </rPh>
    <phoneticPr fontId="2"/>
  </si>
  <si>
    <t>7806</t>
    <phoneticPr fontId="2"/>
  </si>
  <si>
    <t>4051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</si>
  <si>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</si>
  <si>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</si>
  <si>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ナガオカ</t>
    <phoneticPr fontId="2"/>
  </si>
  <si>
    <t>スズコ</t>
    <phoneticPr fontId="2"/>
  </si>
  <si>
    <t>043</t>
    <phoneticPr fontId="2"/>
  </si>
  <si>
    <t>千葉市美浜区幕張西5-11-13</t>
    <rPh sb="0" eb="9">
      <t>チバシミハマクマクハリニシ</t>
    </rPh>
    <phoneticPr fontId="2"/>
  </si>
  <si>
    <t>350</t>
    <phoneticPr fontId="2"/>
  </si>
  <si>
    <t>5280</t>
    <phoneticPr fontId="2"/>
  </si>
  <si>
    <r>
      <rPr>
        <sz val="16"/>
        <color rgb="FF000000"/>
        <rFont val="ＭＳ Ｐゴシック"/>
        <family val="2"/>
        <charset val="128"/>
      </rPr>
      <t>0</t>
    </r>
    <r>
      <rPr>
        <sz val="16"/>
        <color indexed="8"/>
        <rFont val="Calibri"/>
        <family val="2"/>
      </rPr>
      <t>90</t>
    </r>
    <phoneticPr fontId="2"/>
  </si>
  <si>
    <t>①</t>
    <phoneticPr fontId="2"/>
  </si>
  <si>
    <t>久下</t>
    <rPh sb="0" eb="2">
      <t>クゲ</t>
    </rPh>
    <phoneticPr fontId="2"/>
  </si>
  <si>
    <t>和真</t>
    <rPh sb="0" eb="2">
      <t>カズマ</t>
    </rPh>
    <phoneticPr fontId="2"/>
  </si>
  <si>
    <t>クゲ</t>
    <phoneticPr fontId="2"/>
  </si>
  <si>
    <t>カズマ</t>
    <phoneticPr fontId="2"/>
  </si>
  <si>
    <t>山内</t>
    <rPh sb="0" eb="2">
      <t>ヤマウチ</t>
    </rPh>
    <phoneticPr fontId="2"/>
  </si>
  <si>
    <t>美桜</t>
    <rPh sb="0" eb="2">
      <t>ミオ</t>
    </rPh>
    <phoneticPr fontId="2"/>
  </si>
  <si>
    <t>ヤマウチ</t>
    <phoneticPr fontId="2"/>
  </si>
  <si>
    <t>ミオ</t>
    <phoneticPr fontId="2"/>
  </si>
  <si>
    <t>今西</t>
    <rPh sb="0" eb="2">
      <t>イマニシ</t>
    </rPh>
    <phoneticPr fontId="2"/>
  </si>
  <si>
    <t>葵</t>
    <rPh sb="0" eb="1">
      <t>アオイ</t>
    </rPh>
    <phoneticPr fontId="2"/>
  </si>
  <si>
    <t>イマニシ</t>
    <phoneticPr fontId="2"/>
  </si>
  <si>
    <t>アオイ</t>
    <phoneticPr fontId="2"/>
  </si>
  <si>
    <t>倉内</t>
    <rPh sb="0" eb="2">
      <t>クラウチ</t>
    </rPh>
    <phoneticPr fontId="2"/>
  </si>
  <si>
    <t>啓</t>
    <rPh sb="0" eb="1">
      <t>ケイ</t>
    </rPh>
    <phoneticPr fontId="2"/>
  </si>
  <si>
    <t>クラウチ</t>
    <phoneticPr fontId="2"/>
  </si>
  <si>
    <t>ケイ</t>
    <phoneticPr fontId="2"/>
  </si>
  <si>
    <t>柑菜</t>
    <rPh sb="0" eb="1">
      <t>カン</t>
    </rPh>
    <rPh sb="1" eb="2">
      <t>ナ</t>
    </rPh>
    <phoneticPr fontId="2"/>
  </si>
  <si>
    <t>カンナ</t>
    <phoneticPr fontId="2"/>
  </si>
  <si>
    <t>長谷川</t>
    <rPh sb="0" eb="3">
      <t>ハセガワ</t>
    </rPh>
    <phoneticPr fontId="2"/>
  </si>
  <si>
    <t>莉央</t>
    <rPh sb="0" eb="2">
      <t>リオ</t>
    </rPh>
    <phoneticPr fontId="2"/>
  </si>
  <si>
    <t>ハセガワ</t>
    <phoneticPr fontId="2"/>
  </si>
  <si>
    <t>リオ</t>
    <phoneticPr fontId="2"/>
  </si>
  <si>
    <t>遼</t>
    <rPh sb="0" eb="1">
      <t>リョウ</t>
    </rPh>
    <phoneticPr fontId="2"/>
  </si>
  <si>
    <t>リョウ</t>
    <phoneticPr fontId="2"/>
  </si>
  <si>
    <t>篠﨑</t>
    <rPh sb="0" eb="2">
      <t>シノザキ</t>
    </rPh>
    <phoneticPr fontId="2"/>
  </si>
  <si>
    <t>啓佑</t>
    <rPh sb="0" eb="2">
      <t>ケイスケ</t>
    </rPh>
    <phoneticPr fontId="2"/>
  </si>
  <si>
    <t>シノザキ</t>
    <phoneticPr fontId="2"/>
  </si>
  <si>
    <t>ケイスケ</t>
    <phoneticPr fontId="2"/>
  </si>
  <si>
    <t>篠原</t>
    <rPh sb="0" eb="2">
      <t>シノハラ</t>
    </rPh>
    <phoneticPr fontId="2"/>
  </si>
  <si>
    <t>紗雪</t>
    <rPh sb="0" eb="2">
      <t>サユキ</t>
    </rPh>
    <phoneticPr fontId="2"/>
  </si>
  <si>
    <t>シノハラ</t>
    <phoneticPr fontId="2"/>
  </si>
  <si>
    <t>サユキ</t>
    <phoneticPr fontId="2"/>
  </si>
  <si>
    <t>佐藤</t>
    <rPh sb="0" eb="2">
      <t>サトウ</t>
    </rPh>
    <phoneticPr fontId="2"/>
  </si>
  <si>
    <t>美咲</t>
    <rPh sb="0" eb="2">
      <t>ミサキ</t>
    </rPh>
    <phoneticPr fontId="2"/>
  </si>
  <si>
    <t>サトウ</t>
    <phoneticPr fontId="2"/>
  </si>
  <si>
    <t>ミサキ</t>
    <phoneticPr fontId="2"/>
  </si>
  <si>
    <t>竹井</t>
    <rPh sb="0" eb="2">
      <t>タケイ</t>
    </rPh>
    <phoneticPr fontId="2"/>
  </si>
  <si>
    <t>琴音</t>
    <rPh sb="0" eb="2">
      <t>コトネ</t>
    </rPh>
    <phoneticPr fontId="2"/>
  </si>
  <si>
    <t>タケイ</t>
    <phoneticPr fontId="2"/>
  </si>
  <si>
    <t>コトネ</t>
    <phoneticPr fontId="2"/>
  </si>
  <si>
    <t>金子</t>
    <rPh sb="0" eb="2">
      <t>カネコ</t>
    </rPh>
    <phoneticPr fontId="2"/>
  </si>
  <si>
    <t>碧生</t>
    <rPh sb="0" eb="2">
      <t>アオセイ</t>
    </rPh>
    <phoneticPr fontId="2"/>
  </si>
  <si>
    <t>カネコ</t>
    <phoneticPr fontId="2"/>
  </si>
  <si>
    <t>八街東小学校</t>
    <rPh sb="0" eb="6">
      <t>ヤチマタヒガシショウガッコウ</t>
    </rPh>
    <phoneticPr fontId="2"/>
  </si>
  <si>
    <t>新宿小学校</t>
    <rPh sb="0" eb="5">
      <t>シンジュクショウガッコウ</t>
    </rPh>
    <phoneticPr fontId="2"/>
  </si>
  <si>
    <t>轟町小学校</t>
    <rPh sb="0" eb="5">
      <t>トドロキマチショウガッコウ</t>
    </rPh>
    <phoneticPr fontId="2"/>
  </si>
  <si>
    <t>鶴沢小学校</t>
    <rPh sb="0" eb="5">
      <t>ツルサワショウガッコウ</t>
    </rPh>
    <phoneticPr fontId="2"/>
  </si>
  <si>
    <t>都賀小学校</t>
    <rPh sb="0" eb="5">
      <t>ツガショウガッコウ</t>
    </rPh>
    <phoneticPr fontId="2"/>
  </si>
  <si>
    <t>小中台小学校</t>
    <rPh sb="0" eb="6">
      <t>コナカダイショウガッコウ</t>
    </rPh>
    <phoneticPr fontId="2"/>
  </si>
  <si>
    <t>平山小学校</t>
    <rPh sb="0" eb="5">
      <t>ヒラヤマショウガッコウ</t>
    </rPh>
    <phoneticPr fontId="2"/>
  </si>
  <si>
    <t>宮野木小学校</t>
    <rPh sb="0" eb="6">
      <t>ミヤノギショウガッコウ</t>
    </rPh>
    <phoneticPr fontId="2"/>
  </si>
  <si>
    <t>北貝塚小学校</t>
    <rPh sb="0" eb="6">
      <t>キタカイヅカショウガッコウ</t>
    </rPh>
    <phoneticPr fontId="2"/>
  </si>
  <si>
    <t>船橋市三咲6-24-16</t>
    <rPh sb="0" eb="3">
      <t>フナバシシ</t>
    </rPh>
    <rPh sb="3" eb="5">
      <t>ミサキ</t>
    </rPh>
    <phoneticPr fontId="2"/>
  </si>
  <si>
    <t>ねばってボールを繋げて、最後の1点まで諦めないで挑みます！
新人戦のリベンジ！
ベスト４目指して頑張ります！！</t>
    <rPh sb="8" eb="9">
      <t>ツナ</t>
    </rPh>
    <rPh sb="12" eb="14">
      <t>サイゴ</t>
    </rPh>
    <rPh sb="16" eb="17">
      <t>テン</t>
    </rPh>
    <rPh sb="19" eb="20">
      <t>アキラ</t>
    </rPh>
    <rPh sb="24" eb="25">
      <t>イド</t>
    </rPh>
    <rPh sb="30" eb="33">
      <t>シンジンセン</t>
    </rPh>
    <rPh sb="44" eb="46">
      <t>メザ</t>
    </rPh>
    <rPh sb="48" eb="50">
      <t>ガンバ</t>
    </rPh>
    <phoneticPr fontId="2"/>
  </si>
  <si>
    <t>石澤</t>
    <rPh sb="0" eb="2">
      <t>イシザワ</t>
    </rPh>
    <phoneticPr fontId="2"/>
  </si>
  <si>
    <t>イシザワ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</si>
</sst>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indexed="8"/>
      <name val="Calibri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6"/>
      <color indexed="8"/>
      <name val="Calibr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26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3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2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6" zoomScaleNormal="100" workbookViewId="0">
      <selection activeCell="C32" sqref="C32:D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5" t="s">
        <v>121</v>
      </c>
      <c r="B2" s="196"/>
      <c r="C2" s="197" t="s">
        <v>132</v>
      </c>
      <c r="D2" s="198"/>
      <c r="E2" s="198"/>
      <c r="F2" s="198"/>
      <c r="G2" s="198"/>
      <c r="H2" s="198"/>
      <c r="I2" s="199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4" t="s">
        <v>101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0" t="s">
        <v>122</v>
      </c>
      <c r="B3" s="201"/>
      <c r="C3" s="202" t="s">
        <v>133</v>
      </c>
      <c r="D3" s="203"/>
      <c r="E3" s="203"/>
      <c r="F3" s="203"/>
      <c r="G3" s="203"/>
      <c r="H3" s="203"/>
      <c r="I3" s="204"/>
      <c r="J3" s="59" t="s">
        <v>93</v>
      </c>
      <c r="K3" s="60"/>
      <c r="L3" s="60"/>
      <c r="M3" s="60"/>
      <c r="N3" s="60"/>
      <c r="O3" s="61"/>
      <c r="P3" s="192" t="s">
        <v>134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3" t="s">
        <v>118</v>
      </c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0" t="s">
        <v>123</v>
      </c>
      <c r="B4" s="81"/>
      <c r="C4" s="70">
        <v>430830189</v>
      </c>
      <c r="D4" s="71"/>
      <c r="E4" s="71"/>
      <c r="F4" s="71"/>
      <c r="G4" s="71"/>
      <c r="H4" s="71"/>
      <c r="I4" s="72"/>
      <c r="J4" s="91" t="s">
        <v>117</v>
      </c>
      <c r="K4" s="92"/>
      <c r="L4" s="92"/>
      <c r="M4" s="92"/>
      <c r="N4" s="92"/>
      <c r="O4" s="93"/>
      <c r="P4" s="178" t="s">
        <v>94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9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2" t="s">
        <v>116</v>
      </c>
      <c r="B5" s="83"/>
      <c r="C5" s="73">
        <v>436192201</v>
      </c>
      <c r="D5" s="74"/>
      <c r="E5" s="74"/>
      <c r="F5" s="74"/>
      <c r="G5" s="74"/>
      <c r="H5" s="74"/>
      <c r="I5" s="75"/>
      <c r="J5" s="124">
        <v>330011</v>
      </c>
      <c r="K5" s="124"/>
      <c r="L5" s="124"/>
      <c r="M5" s="124"/>
      <c r="N5" s="124"/>
      <c r="O5" s="124"/>
      <c r="P5" s="180" t="s">
        <v>135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2" t="s">
        <v>136</v>
      </c>
      <c r="AF5" s="181"/>
      <c r="AG5" s="181"/>
      <c r="AH5" s="181"/>
      <c r="AI5" s="181"/>
      <c r="AJ5" s="181"/>
      <c r="AK5" s="183"/>
      <c r="AL5" s="183"/>
      <c r="AM5" s="183"/>
      <c r="AN5" s="183"/>
      <c r="AO5" s="183"/>
      <c r="AP5" s="183"/>
      <c r="AQ5" s="183"/>
      <c r="AR5" s="183"/>
      <c r="AS5" s="184"/>
      <c r="AT5" s="33"/>
      <c r="AV5" s="22" t="s">
        <v>93</v>
      </c>
      <c r="AW5" t="s">
        <v>118</v>
      </c>
    </row>
    <row r="6" spans="1:51" ht="22.5" customHeight="1">
      <c r="A6" s="76" t="s">
        <v>80</v>
      </c>
      <c r="B6" s="77"/>
      <c r="C6" s="210" t="s">
        <v>107</v>
      </c>
      <c r="D6" s="211"/>
      <c r="E6" s="186" t="s">
        <v>108</v>
      </c>
      <c r="F6" s="187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9" t="s">
        <v>95</v>
      </c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91" t="s">
        <v>96</v>
      </c>
      <c r="AL6" s="191"/>
      <c r="AM6" s="191"/>
      <c r="AN6" s="191"/>
      <c r="AO6" s="191"/>
      <c r="AP6" s="191"/>
      <c r="AQ6" s="191"/>
      <c r="AR6" s="191"/>
      <c r="AS6" s="191"/>
      <c r="AT6" s="34" t="s">
        <v>124</v>
      </c>
    </row>
    <row r="7" spans="1:51" ht="13.5" customHeight="1">
      <c r="A7" s="76"/>
      <c r="B7" s="77"/>
      <c r="C7" s="113" t="s">
        <v>139</v>
      </c>
      <c r="D7" s="89"/>
      <c r="E7" s="114" t="s">
        <v>140</v>
      </c>
      <c r="F7" s="90"/>
      <c r="G7" s="68">
        <v>500184835</v>
      </c>
      <c r="H7" s="68"/>
      <c r="I7" s="68"/>
      <c r="J7" s="68"/>
      <c r="K7" s="68"/>
      <c r="L7" s="68"/>
      <c r="M7" s="68"/>
      <c r="N7" s="68"/>
      <c r="O7" s="68"/>
      <c r="P7" s="65" t="s">
        <v>7</v>
      </c>
      <c r="Q7" s="66"/>
      <c r="R7" s="86" t="s">
        <v>150</v>
      </c>
      <c r="S7" s="87"/>
      <c r="T7" s="87"/>
      <c r="U7" s="87"/>
      <c r="V7" s="27" t="s">
        <v>8</v>
      </c>
      <c r="W7" s="84" t="s">
        <v>151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5" t="s">
        <v>9</v>
      </c>
      <c r="AL7" s="125" t="s">
        <v>153</v>
      </c>
      <c r="AM7" s="126"/>
      <c r="AN7" s="126"/>
      <c r="AO7" s="126"/>
      <c r="AP7" s="126"/>
      <c r="AQ7" s="126"/>
      <c r="AR7" s="126"/>
      <c r="AS7" s="36" t="s">
        <v>10</v>
      </c>
      <c r="AT7" s="237">
        <v>46</v>
      </c>
    </row>
    <row r="8" spans="1:51" ht="18" customHeight="1">
      <c r="A8" s="76"/>
      <c r="B8" s="77"/>
      <c r="C8" s="116" t="s">
        <v>137</v>
      </c>
      <c r="D8" s="117"/>
      <c r="E8" s="118" t="s">
        <v>138</v>
      </c>
      <c r="F8" s="119"/>
      <c r="G8" s="68"/>
      <c r="H8" s="68"/>
      <c r="I8" s="68"/>
      <c r="J8" s="68"/>
      <c r="K8" s="68"/>
      <c r="L8" s="68"/>
      <c r="M8" s="68"/>
      <c r="N8" s="68"/>
      <c r="O8" s="68"/>
      <c r="P8" s="127" t="s">
        <v>152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154</v>
      </c>
      <c r="AL8" s="130"/>
      <c r="AM8" s="130"/>
      <c r="AN8" s="130"/>
      <c r="AO8" s="37" t="s">
        <v>11</v>
      </c>
      <c r="AP8" s="131" t="s">
        <v>155</v>
      </c>
      <c r="AQ8" s="130"/>
      <c r="AR8" s="130"/>
      <c r="AS8" s="132"/>
      <c r="AT8" s="237"/>
    </row>
    <row r="9" spans="1:51" ht="14.45" customHeight="1">
      <c r="A9" s="76" t="s">
        <v>82</v>
      </c>
      <c r="B9" s="77"/>
      <c r="C9" s="113" t="s">
        <v>143</v>
      </c>
      <c r="D9" s="89"/>
      <c r="E9" s="114" t="s">
        <v>144</v>
      </c>
      <c r="F9" s="90"/>
      <c r="G9" s="68">
        <v>500554745</v>
      </c>
      <c r="H9" s="68"/>
      <c r="I9" s="68"/>
      <c r="J9" s="68"/>
      <c r="K9" s="68"/>
      <c r="L9" s="68"/>
      <c r="M9" s="69" t="s">
        <v>149</v>
      </c>
      <c r="N9" s="68"/>
      <c r="O9" s="68"/>
      <c r="P9" s="65" t="s">
        <v>7</v>
      </c>
      <c r="Q9" s="66"/>
      <c r="R9" s="86" t="s">
        <v>156</v>
      </c>
      <c r="S9" s="87"/>
      <c r="T9" s="87"/>
      <c r="U9" s="87"/>
      <c r="V9" s="27" t="s">
        <v>8</v>
      </c>
      <c r="W9" s="84" t="s">
        <v>157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8"/>
      <c r="AK9" s="35" t="s">
        <v>125</v>
      </c>
      <c r="AL9" s="125" t="s">
        <v>153</v>
      </c>
      <c r="AM9" s="126"/>
      <c r="AN9" s="126"/>
      <c r="AO9" s="126"/>
      <c r="AP9" s="126"/>
      <c r="AQ9" s="126"/>
      <c r="AR9" s="126"/>
      <c r="AS9" s="36" t="s">
        <v>126</v>
      </c>
      <c r="AT9" s="238">
        <v>51</v>
      </c>
    </row>
    <row r="10" spans="1:51" ht="18" customHeight="1">
      <c r="A10" s="76"/>
      <c r="B10" s="77"/>
      <c r="C10" s="116" t="s">
        <v>141</v>
      </c>
      <c r="D10" s="117"/>
      <c r="E10" s="118" t="s">
        <v>142</v>
      </c>
      <c r="F10" s="119"/>
      <c r="G10" s="68"/>
      <c r="H10" s="68"/>
      <c r="I10" s="68"/>
      <c r="J10" s="68"/>
      <c r="K10" s="68"/>
      <c r="L10" s="68"/>
      <c r="M10" s="68"/>
      <c r="N10" s="68"/>
      <c r="O10" s="68"/>
      <c r="P10" s="190" t="s">
        <v>227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8"/>
      <c r="AK10" s="129" t="s">
        <v>158</v>
      </c>
      <c r="AL10" s="130"/>
      <c r="AM10" s="130"/>
      <c r="AN10" s="130"/>
      <c r="AO10" s="37" t="s">
        <v>127</v>
      </c>
      <c r="AP10" s="131" t="s">
        <v>159</v>
      </c>
      <c r="AQ10" s="130"/>
      <c r="AR10" s="130"/>
      <c r="AS10" s="132"/>
      <c r="AT10" s="238"/>
    </row>
    <row r="11" spans="1:51" ht="14.45" customHeight="1">
      <c r="A11" s="76" t="s">
        <v>83</v>
      </c>
      <c r="B11" s="77"/>
      <c r="C11" s="113" t="s">
        <v>147</v>
      </c>
      <c r="D11" s="89"/>
      <c r="E11" s="114" t="s">
        <v>148</v>
      </c>
      <c r="F11" s="90"/>
      <c r="G11" s="68">
        <v>520877823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6" t="s">
        <v>160</v>
      </c>
      <c r="S11" s="87"/>
      <c r="T11" s="87"/>
      <c r="U11" s="87"/>
      <c r="V11" s="27" t="s">
        <v>8</v>
      </c>
      <c r="W11" s="84" t="s">
        <v>161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8"/>
      <c r="AK11" s="35" t="s">
        <v>125</v>
      </c>
      <c r="AL11" s="125" t="s">
        <v>153</v>
      </c>
      <c r="AM11" s="126"/>
      <c r="AN11" s="126"/>
      <c r="AO11" s="126"/>
      <c r="AP11" s="126"/>
      <c r="AQ11" s="126"/>
      <c r="AR11" s="126"/>
      <c r="AS11" s="36" t="s">
        <v>126</v>
      </c>
      <c r="AT11" s="238">
        <v>41</v>
      </c>
    </row>
    <row r="12" spans="1:51" ht="18" customHeight="1">
      <c r="A12" s="76"/>
      <c r="B12" s="77"/>
      <c r="C12" s="116" t="s">
        <v>145</v>
      </c>
      <c r="D12" s="117"/>
      <c r="E12" s="118" t="s">
        <v>146</v>
      </c>
      <c r="F12" s="119"/>
      <c r="G12" s="68"/>
      <c r="H12" s="68"/>
      <c r="I12" s="68"/>
      <c r="J12" s="68"/>
      <c r="K12" s="68"/>
      <c r="L12" s="68"/>
      <c r="M12" s="68"/>
      <c r="N12" s="68"/>
      <c r="O12" s="68"/>
      <c r="P12" s="127" t="s">
        <v>162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8"/>
      <c r="AK12" s="129" t="s">
        <v>163</v>
      </c>
      <c r="AL12" s="130"/>
      <c r="AM12" s="130"/>
      <c r="AN12" s="130"/>
      <c r="AO12" s="37" t="s">
        <v>127</v>
      </c>
      <c r="AP12" s="131" t="s">
        <v>164</v>
      </c>
      <c r="AQ12" s="130"/>
      <c r="AR12" s="130"/>
      <c r="AS12" s="132"/>
      <c r="AT12" s="238"/>
    </row>
    <row r="13" spans="1:51" ht="15" customHeight="1">
      <c r="A13" s="76" t="s">
        <v>84</v>
      </c>
      <c r="B13" s="77"/>
      <c r="C13" s="143"/>
      <c r="D13" s="89"/>
      <c r="E13" s="89"/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4"/>
      <c r="Q13" s="25"/>
      <c r="R13" s="172"/>
      <c r="S13" s="172"/>
      <c r="T13" s="172"/>
      <c r="U13" s="172"/>
      <c r="V13" s="26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7"/>
      <c r="AK13" s="38"/>
      <c r="AL13" s="165"/>
      <c r="AM13" s="165"/>
      <c r="AN13" s="165"/>
      <c r="AO13" s="165"/>
      <c r="AP13" s="165"/>
      <c r="AQ13" s="165"/>
      <c r="AR13" s="165"/>
      <c r="AS13" s="39"/>
      <c r="AT13" s="239"/>
    </row>
    <row r="14" spans="1:51" ht="18" customHeight="1">
      <c r="A14" s="76"/>
      <c r="B14" s="77"/>
      <c r="C14" s="133"/>
      <c r="D14" s="117"/>
      <c r="E14" s="117"/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6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8"/>
      <c r="AK14" s="169"/>
      <c r="AL14" s="170"/>
      <c r="AM14" s="170"/>
      <c r="AN14" s="170"/>
      <c r="AO14" s="40"/>
      <c r="AP14" s="170"/>
      <c r="AQ14" s="170"/>
      <c r="AR14" s="170"/>
      <c r="AS14" s="171"/>
      <c r="AT14" s="239"/>
    </row>
    <row r="15" spans="1:51" ht="15" customHeight="1">
      <c r="A15" s="123" t="s">
        <v>98</v>
      </c>
      <c r="B15" s="77"/>
      <c r="C15" s="113" t="s">
        <v>167</v>
      </c>
      <c r="D15" s="89"/>
      <c r="E15" s="114" t="s">
        <v>168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5" t="s">
        <v>7</v>
      </c>
      <c r="Q15" s="66"/>
      <c r="R15" s="86" t="s">
        <v>150</v>
      </c>
      <c r="S15" s="87"/>
      <c r="T15" s="87"/>
      <c r="U15" s="87"/>
      <c r="V15" s="27" t="s">
        <v>8</v>
      </c>
      <c r="W15" s="84" t="s">
        <v>161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8"/>
      <c r="AK15" s="35" t="s">
        <v>125</v>
      </c>
      <c r="AL15" s="125" t="s">
        <v>169</v>
      </c>
      <c r="AM15" s="126"/>
      <c r="AN15" s="126"/>
      <c r="AO15" s="126"/>
      <c r="AP15" s="126"/>
      <c r="AQ15" s="126"/>
      <c r="AR15" s="126"/>
      <c r="AS15" s="36" t="s">
        <v>126</v>
      </c>
      <c r="AT15" s="238">
        <v>57</v>
      </c>
    </row>
    <row r="16" spans="1:51" ht="18" customHeight="1">
      <c r="A16" s="76"/>
      <c r="B16" s="77"/>
      <c r="C16" s="116" t="s">
        <v>165</v>
      </c>
      <c r="D16" s="117"/>
      <c r="E16" s="118" t="s">
        <v>166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7" t="s">
        <v>170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8"/>
      <c r="AK16" s="129" t="s">
        <v>171</v>
      </c>
      <c r="AL16" s="130"/>
      <c r="AM16" s="130"/>
      <c r="AN16" s="130"/>
      <c r="AO16" s="37" t="s">
        <v>127</v>
      </c>
      <c r="AP16" s="131" t="s">
        <v>172</v>
      </c>
      <c r="AQ16" s="130"/>
      <c r="AR16" s="130"/>
      <c r="AS16" s="132"/>
      <c r="AT16" s="238"/>
    </row>
    <row r="17" spans="1:46">
      <c r="A17" s="76" t="s">
        <v>0</v>
      </c>
      <c r="B17" s="77"/>
      <c r="C17" s="138" t="str">
        <f>IF(P16="","",P16)</f>
        <v>千葉市美浜区幕張西5-11-13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6"/>
      <c r="B18" s="7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6" t="s">
        <v>1</v>
      </c>
      <c r="B19" s="77"/>
      <c r="C19" s="138" t="str">
        <f>IF(AL15="","",AL15&amp;"-"&amp;AK16&amp;"-"&amp;AP16)</f>
        <v>043-350-5280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6"/>
      <c r="B20" s="7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6" t="s">
        <v>85</v>
      </c>
      <c r="B21" s="77"/>
      <c r="C21" s="53" t="s">
        <v>173</v>
      </c>
      <c r="D21" s="54"/>
      <c r="E21" s="54">
        <v>8844</v>
      </c>
      <c r="F21" s="54"/>
      <c r="G21" s="54">
        <v>8705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8"/>
      <c r="B22" s="79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130</v>
      </c>
      <c r="B23" s="120" t="s">
        <v>86</v>
      </c>
      <c r="C23" s="139" t="s">
        <v>105</v>
      </c>
      <c r="D23" s="140"/>
      <c r="E23" s="141" t="s">
        <v>106</v>
      </c>
      <c r="F23" s="142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7" t="s">
        <v>99</v>
      </c>
      <c r="Q23" s="120"/>
      <c r="R23" s="120"/>
      <c r="S23" s="120"/>
      <c r="T23" s="20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7"/>
      <c r="C24" s="150" t="s">
        <v>103</v>
      </c>
      <c r="D24" s="151"/>
      <c r="E24" s="152" t="s">
        <v>104</v>
      </c>
      <c r="F24" s="153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209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37" t="s">
        <v>174</v>
      </c>
      <c r="C25" s="113" t="s">
        <v>177</v>
      </c>
      <c r="D25" s="89"/>
      <c r="E25" s="114" t="s">
        <v>178</v>
      </c>
      <c r="F25" s="90"/>
      <c r="G25" s="100">
        <v>6</v>
      </c>
      <c r="H25" s="96"/>
      <c r="I25" s="94" t="s">
        <v>218</v>
      </c>
      <c r="J25" s="95"/>
      <c r="K25" s="95"/>
      <c r="L25" s="96"/>
      <c r="M25" s="100">
        <v>519229435</v>
      </c>
      <c r="N25" s="95"/>
      <c r="O25" s="96"/>
      <c r="P25" s="100">
        <v>143</v>
      </c>
      <c r="Q25" s="95"/>
      <c r="R25" s="95"/>
      <c r="S25" s="95"/>
      <c r="T25" s="101"/>
      <c r="U25" s="1"/>
      <c r="V25" s="1"/>
      <c r="W25" s="1"/>
      <c r="X25" s="1"/>
      <c r="Y25" s="103">
        <v>6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175</v>
      </c>
      <c r="D26" s="117"/>
      <c r="E26" s="118" t="s">
        <v>176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181</v>
      </c>
      <c r="D27" s="89"/>
      <c r="E27" s="114" t="s">
        <v>182</v>
      </c>
      <c r="F27" s="90"/>
      <c r="G27" s="100">
        <v>6</v>
      </c>
      <c r="H27" s="96"/>
      <c r="I27" s="94" t="s">
        <v>219</v>
      </c>
      <c r="J27" s="95"/>
      <c r="K27" s="95"/>
      <c r="L27" s="96"/>
      <c r="M27" s="100">
        <v>519789205</v>
      </c>
      <c r="N27" s="95"/>
      <c r="O27" s="96"/>
      <c r="P27" s="100">
        <v>159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179</v>
      </c>
      <c r="D28" s="117"/>
      <c r="E28" s="118" t="s">
        <v>180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185</v>
      </c>
      <c r="D29" s="89"/>
      <c r="E29" s="114" t="s">
        <v>186</v>
      </c>
      <c r="F29" s="90"/>
      <c r="G29" s="100">
        <v>6</v>
      </c>
      <c r="H29" s="96"/>
      <c r="I29" s="94" t="s">
        <v>220</v>
      </c>
      <c r="J29" s="95"/>
      <c r="K29" s="95"/>
      <c r="L29" s="96"/>
      <c r="M29" s="100">
        <v>520877854</v>
      </c>
      <c r="N29" s="95"/>
      <c r="O29" s="96"/>
      <c r="P29" s="100">
        <v>146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183</v>
      </c>
      <c r="D30" s="117"/>
      <c r="E30" s="118" t="s">
        <v>184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189</v>
      </c>
      <c r="D31" s="89"/>
      <c r="E31" s="114" t="s">
        <v>190</v>
      </c>
      <c r="F31" s="90"/>
      <c r="G31" s="100">
        <v>6</v>
      </c>
      <c r="H31" s="96"/>
      <c r="I31" s="94" t="s">
        <v>221</v>
      </c>
      <c r="J31" s="95"/>
      <c r="K31" s="95"/>
      <c r="L31" s="96"/>
      <c r="M31" s="100">
        <v>523178293</v>
      </c>
      <c r="N31" s="95"/>
      <c r="O31" s="96"/>
      <c r="P31" s="100">
        <v>138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6" t="s">
        <v>187</v>
      </c>
      <c r="D32" s="117"/>
      <c r="E32" s="118" t="s">
        <v>188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147</v>
      </c>
      <c r="D33" s="89"/>
      <c r="E33" s="114" t="s">
        <v>192</v>
      </c>
      <c r="F33" s="90"/>
      <c r="G33" s="100">
        <v>6</v>
      </c>
      <c r="H33" s="96"/>
      <c r="I33" s="94" t="s">
        <v>222</v>
      </c>
      <c r="J33" s="95"/>
      <c r="K33" s="95"/>
      <c r="L33" s="96"/>
      <c r="M33" s="100">
        <v>521918228</v>
      </c>
      <c r="N33" s="95"/>
      <c r="O33" s="96"/>
      <c r="P33" s="100">
        <v>149</v>
      </c>
      <c r="Q33" s="95"/>
      <c r="R33" s="95"/>
      <c r="S33" s="95"/>
      <c r="T33" s="101"/>
      <c r="U33" s="1"/>
      <c r="V33" s="1"/>
      <c r="W33" s="1"/>
      <c r="X33" s="1"/>
      <c r="Y33" s="205">
        <v>1</v>
      </c>
      <c r="Z33" s="95"/>
      <c r="AA33" s="95"/>
      <c r="AB33" s="95"/>
      <c r="AC33" s="95"/>
      <c r="AD33" s="95"/>
      <c r="AE33" s="95"/>
      <c r="AF33" s="95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145</v>
      </c>
      <c r="D34" s="117"/>
      <c r="E34" s="118" t="s">
        <v>191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6"/>
      <c r="Z34" s="156"/>
      <c r="AA34" s="156"/>
      <c r="AB34" s="156"/>
      <c r="AC34" s="156"/>
      <c r="AD34" s="156"/>
      <c r="AE34" s="156"/>
      <c r="AF34" s="156"/>
      <c r="AG34" s="18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195</v>
      </c>
      <c r="D35" s="89"/>
      <c r="E35" s="114" t="s">
        <v>196</v>
      </c>
      <c r="F35" s="90"/>
      <c r="G35" s="100">
        <v>6</v>
      </c>
      <c r="H35" s="96"/>
      <c r="I35" s="94" t="s">
        <v>222</v>
      </c>
      <c r="J35" s="95"/>
      <c r="K35" s="95"/>
      <c r="L35" s="96"/>
      <c r="M35" s="100">
        <v>522944998</v>
      </c>
      <c r="N35" s="95"/>
      <c r="O35" s="96"/>
      <c r="P35" s="100">
        <v>148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6" t="s">
        <v>193</v>
      </c>
      <c r="D36" s="117"/>
      <c r="E36" s="118" t="s">
        <v>194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230</v>
      </c>
      <c r="D37" s="89"/>
      <c r="E37" s="114" t="s">
        <v>198</v>
      </c>
      <c r="F37" s="90"/>
      <c r="G37" s="100">
        <v>6</v>
      </c>
      <c r="H37" s="96"/>
      <c r="I37" s="94" t="s">
        <v>223</v>
      </c>
      <c r="J37" s="95"/>
      <c r="K37" s="95"/>
      <c r="L37" s="96"/>
      <c r="M37" s="100">
        <v>523239000</v>
      </c>
      <c r="N37" s="95"/>
      <c r="O37" s="96"/>
      <c r="P37" s="100">
        <v>146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229</v>
      </c>
      <c r="D38" s="117"/>
      <c r="E38" s="118" t="s">
        <v>197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201</v>
      </c>
      <c r="D39" s="89"/>
      <c r="E39" s="114" t="s">
        <v>202</v>
      </c>
      <c r="F39" s="90"/>
      <c r="G39" s="100">
        <v>6</v>
      </c>
      <c r="H39" s="96"/>
      <c r="I39" s="94" t="s">
        <v>223</v>
      </c>
      <c r="J39" s="95"/>
      <c r="K39" s="95"/>
      <c r="L39" s="96"/>
      <c r="M39" s="100">
        <v>524068364</v>
      </c>
      <c r="N39" s="95"/>
      <c r="O39" s="96"/>
      <c r="P39" s="100">
        <v>154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199</v>
      </c>
      <c r="D40" s="117"/>
      <c r="E40" s="118" t="s">
        <v>200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205</v>
      </c>
      <c r="D41" s="89"/>
      <c r="E41" s="114" t="s">
        <v>206</v>
      </c>
      <c r="F41" s="90"/>
      <c r="G41" s="100">
        <v>6</v>
      </c>
      <c r="H41" s="96"/>
      <c r="I41" s="94" t="s">
        <v>223</v>
      </c>
      <c r="J41" s="95"/>
      <c r="K41" s="95"/>
      <c r="L41" s="96"/>
      <c r="M41" s="100">
        <v>522921876</v>
      </c>
      <c r="N41" s="95"/>
      <c r="O41" s="96"/>
      <c r="P41" s="100">
        <v>153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203</v>
      </c>
      <c r="D42" s="117"/>
      <c r="E42" s="118" t="s">
        <v>204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209</v>
      </c>
      <c r="D43" s="89"/>
      <c r="E43" s="114" t="s">
        <v>210</v>
      </c>
      <c r="F43" s="90"/>
      <c r="G43" s="100">
        <v>5</v>
      </c>
      <c r="H43" s="96"/>
      <c r="I43" s="94" t="s">
        <v>224</v>
      </c>
      <c r="J43" s="95"/>
      <c r="K43" s="95"/>
      <c r="L43" s="96"/>
      <c r="M43" s="100">
        <v>523177920</v>
      </c>
      <c r="N43" s="95"/>
      <c r="O43" s="96"/>
      <c r="P43" s="100">
        <v>142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207</v>
      </c>
      <c r="D44" s="117"/>
      <c r="E44" s="118" t="s">
        <v>208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213</v>
      </c>
      <c r="D45" s="89"/>
      <c r="E45" s="114" t="s">
        <v>214</v>
      </c>
      <c r="F45" s="90"/>
      <c r="G45" s="100">
        <v>5</v>
      </c>
      <c r="H45" s="96"/>
      <c r="I45" s="94" t="s">
        <v>225</v>
      </c>
      <c r="J45" s="95"/>
      <c r="K45" s="95"/>
      <c r="L45" s="96"/>
      <c r="M45" s="100">
        <v>522001547</v>
      </c>
      <c r="N45" s="95"/>
      <c r="O45" s="96"/>
      <c r="P45" s="100">
        <v>156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211</v>
      </c>
      <c r="D46" s="117"/>
      <c r="E46" s="118" t="s">
        <v>212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 t="s">
        <v>217</v>
      </c>
      <c r="D47" s="89"/>
      <c r="E47" s="114" t="s">
        <v>186</v>
      </c>
      <c r="F47" s="90"/>
      <c r="G47" s="100">
        <v>5</v>
      </c>
      <c r="H47" s="96"/>
      <c r="I47" s="94" t="s">
        <v>226</v>
      </c>
      <c r="J47" s="95"/>
      <c r="K47" s="95"/>
      <c r="L47" s="96"/>
      <c r="M47" s="100">
        <v>524036547</v>
      </c>
      <c r="N47" s="95"/>
      <c r="O47" s="96"/>
      <c r="P47" s="100">
        <v>148</v>
      </c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7"/>
      <c r="B48" s="158"/>
      <c r="C48" s="159" t="s">
        <v>215</v>
      </c>
      <c r="D48" s="160"/>
      <c r="E48" s="161" t="s">
        <v>216</v>
      </c>
      <c r="F48" s="162"/>
      <c r="G48" s="154"/>
      <c r="H48" s="155"/>
      <c r="I48" s="154"/>
      <c r="J48" s="156"/>
      <c r="K48" s="156"/>
      <c r="L48" s="155"/>
      <c r="M48" s="154"/>
      <c r="N48" s="156"/>
      <c r="O48" s="155"/>
      <c r="P48" s="154"/>
      <c r="Q48" s="156"/>
      <c r="R48" s="156"/>
      <c r="S48" s="156"/>
      <c r="T48" s="18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0">
        <v>13</v>
      </c>
      <c r="B49" s="221"/>
      <c r="C49" s="223"/>
      <c r="D49" s="224"/>
      <c r="E49" s="224"/>
      <c r="F49" s="225"/>
      <c r="G49" s="212"/>
      <c r="H49" s="214"/>
      <c r="I49" s="212"/>
      <c r="J49" s="213"/>
      <c r="K49" s="213"/>
      <c r="L49" s="214"/>
      <c r="M49" s="212"/>
      <c r="N49" s="213"/>
      <c r="O49" s="214"/>
      <c r="P49" s="212"/>
      <c r="Q49" s="213"/>
      <c r="R49" s="213"/>
      <c r="S49" s="213"/>
      <c r="T49" s="21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6"/>
      <c r="B50" s="222"/>
      <c r="C50" s="226"/>
      <c r="D50" s="227"/>
      <c r="E50" s="227"/>
      <c r="F50" s="228"/>
      <c r="G50" s="215"/>
      <c r="H50" s="217"/>
      <c r="I50" s="215"/>
      <c r="J50" s="216"/>
      <c r="K50" s="216"/>
      <c r="L50" s="217"/>
      <c r="M50" s="215"/>
      <c r="N50" s="216"/>
      <c r="O50" s="217"/>
      <c r="P50" s="215"/>
      <c r="Q50" s="216"/>
      <c r="R50" s="216"/>
      <c r="S50" s="216"/>
      <c r="T50" s="21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6">
        <v>14</v>
      </c>
      <c r="B51" s="221"/>
      <c r="C51" s="223"/>
      <c r="D51" s="224"/>
      <c r="E51" s="224"/>
      <c r="F51" s="225"/>
      <c r="G51" s="212"/>
      <c r="H51" s="214"/>
      <c r="I51" s="212"/>
      <c r="J51" s="213"/>
      <c r="K51" s="213"/>
      <c r="L51" s="214"/>
      <c r="M51" s="212"/>
      <c r="N51" s="213"/>
      <c r="O51" s="214"/>
      <c r="P51" s="212"/>
      <c r="Q51" s="213"/>
      <c r="R51" s="213"/>
      <c r="S51" s="213"/>
      <c r="T51" s="21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8"/>
      <c r="B52" s="233"/>
      <c r="C52" s="234"/>
      <c r="D52" s="235"/>
      <c r="E52" s="235"/>
      <c r="F52" s="236"/>
      <c r="G52" s="229"/>
      <c r="H52" s="230"/>
      <c r="I52" s="229"/>
      <c r="J52" s="231"/>
      <c r="K52" s="231"/>
      <c r="L52" s="230"/>
      <c r="M52" s="229"/>
      <c r="N52" s="231"/>
      <c r="O52" s="230"/>
      <c r="P52" s="229"/>
      <c r="Q52" s="231"/>
      <c r="R52" s="231"/>
      <c r="S52" s="231"/>
      <c r="T52" s="23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4" t="s">
        <v>102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6"/>
      <c r="U54" s="2"/>
      <c r="V54" s="173" t="s">
        <v>120</v>
      </c>
      <c r="W54" s="174"/>
      <c r="X54" s="174"/>
      <c r="Y54" s="174"/>
      <c r="Z54" s="174"/>
      <c r="AA54" s="174"/>
      <c r="AB54" s="174"/>
      <c r="AC54" s="174"/>
      <c r="AD54" s="174"/>
      <c r="AE54" s="174"/>
      <c r="AF54" s="175"/>
      <c r="AG54" s="176"/>
      <c r="AH54" s="176"/>
      <c r="AI54" s="176"/>
      <c r="AJ54" s="17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7" t="s">
        <v>228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  <c r="U55" s="2"/>
      <c r="V55" s="240">
        <f>LEN(A55)</f>
        <v>55</v>
      </c>
      <c r="W55" s="241"/>
      <c r="X55" s="241"/>
      <c r="Y55" s="241"/>
      <c r="Z55" s="241"/>
      <c r="AA55" s="241"/>
      <c r="AB55" s="241"/>
      <c r="AC55" s="241"/>
      <c r="AD55" s="241"/>
      <c r="AE55" s="241"/>
      <c r="AF55" s="24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3" t="s">
        <v>12</v>
      </c>
      <c r="B1" s="24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3"/>
      <c r="B2" s="24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4" t="s">
        <v>19</v>
      </c>
      <c r="B4" s="245"/>
      <c r="C4" s="245"/>
      <c r="D4" s="245"/>
      <c r="E4" s="245"/>
      <c r="F4" s="245"/>
      <c r="G4" s="246"/>
      <c r="H4" s="5" t="s">
        <v>20</v>
      </c>
      <c r="I4" s="5" t="s">
        <v>21</v>
      </c>
      <c r="J4" s="247" t="s">
        <v>70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男女混合</v>
      </c>
      <c r="I5" s="9">
        <f>入力!Y25</f>
        <v>6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330011</v>
      </c>
      <c r="B7" s="13" t="str">
        <f>IF(入力!C3="","",入力!C3)</f>
        <v>つばきジュニア</v>
      </c>
      <c r="C7" s="13" t="str">
        <f>IF(入力!C2="","",入力!C2)</f>
        <v>ツバキジュニア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 xml:space="preserve">千葉 </v>
      </c>
      <c r="T7" s="13"/>
      <c r="U7" s="13">
        <f>IF(入力!C4="","",入力!C4)</f>
        <v>430830189</v>
      </c>
      <c r="V7" s="13">
        <f>IF(入力!C5="","",入力!C5)</f>
        <v>436192201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西尾</v>
      </c>
      <c r="D16" s="13" t="str">
        <f>IF(入力!E8="","",入力!E8)</f>
        <v>晋太郎</v>
      </c>
      <c r="E16" s="13" t="str">
        <f>IF(入力!C7="","",入力!C7)</f>
        <v>ニシオ</v>
      </c>
      <c r="F16" s="13" t="str">
        <f>IF(入力!E7="","",入力!E7)</f>
        <v>シンタロウ</v>
      </c>
      <c r="G16" s="13">
        <f>IF(入力!G7="","",入力!G7)</f>
        <v>500184835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２６１</v>
      </c>
      <c r="S16" s="13" t="str">
        <f>IF(入力!W7="","",入力!W7)</f>
        <v>００１３</v>
      </c>
      <c r="T16" s="13" t="str">
        <f>IF(入力!P8="","",入力!P8)</f>
        <v>千葉市美浜区打瀬3-1-3-C-511</v>
      </c>
      <c r="U16" s="13" t="str">
        <f>IF(入力!AL7="","",入力!AL7)</f>
        <v>090</v>
      </c>
      <c r="V16" s="13" t="str">
        <f>IF(入力!AK8="","",入力!AK8)</f>
        <v>4378</v>
      </c>
      <c r="W16" s="13" t="str">
        <f>IF(入力!AP8="","",入力!AP8)</f>
        <v>6805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田巻</v>
      </c>
      <c r="D17" s="13" t="str">
        <f>IF(入力!E10="","",入力!E10)</f>
        <v>成友</v>
      </c>
      <c r="E17" s="13" t="str">
        <f>IF(入力!C9="","",入力!C9)</f>
        <v>タマキ</v>
      </c>
      <c r="F17" s="13" t="str">
        <f>IF(入力!E9="","",入力!E9)</f>
        <v>マサトモ</v>
      </c>
      <c r="G17" s="13">
        <f>IF(入力!G9="","",入力!G9)</f>
        <v>500554745</v>
      </c>
      <c r="H17" s="13" t="str">
        <f>IF(入力!J9="","",入力!J9)</f>
        <v/>
      </c>
      <c r="I17" s="13" t="str">
        <f>IF(入力!M9="","",入力!M9)</f>
        <v>223cs07065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２７４</v>
      </c>
      <c r="S17" s="13" t="str">
        <f>IF(入力!W9="","",入力!W9)</f>
        <v>０８１２</v>
      </c>
      <c r="T17" s="13" t="str">
        <f>IF(入力!P10="","",入力!P10)</f>
        <v>船橋市三咲6-24-16</v>
      </c>
      <c r="U17" s="13" t="str">
        <f>IF(入力!AL9="","",入力!AL9)</f>
        <v>090</v>
      </c>
      <c r="V17" s="13" t="str">
        <f>IF(入力!AK10="","",入力!AK10)</f>
        <v>8491</v>
      </c>
      <c r="W17" s="13" t="str">
        <f>IF(入力!AP10="","",入力!AP10)</f>
        <v>6394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鈴木</v>
      </c>
      <c r="D20" s="13" t="str">
        <f>IF(入力!E12="","",入力!E12)</f>
        <v>美紅</v>
      </c>
      <c r="E20" s="13" t="str">
        <f>IF(入力!C11="","",入力!C11)</f>
        <v>スズキ</v>
      </c>
      <c r="F20" s="13" t="str">
        <f>IF(入力!E11="","",入力!E11)</f>
        <v>ミク</v>
      </c>
      <c r="G20" s="13">
        <f>IF(入力!G11="","",入力!G11)</f>
        <v>520877823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２６０</v>
      </c>
      <c r="S20" s="13" t="str">
        <f>IF(入力!W11="","",入力!W11)</f>
        <v>００２６</v>
      </c>
      <c r="T20" s="13" t="str">
        <f>IF(入力!P12="","",入力!P12)</f>
        <v>千葉市中央区椿森3-6-14</v>
      </c>
      <c r="U20" s="13" t="str">
        <f>IF(入力!AL11="","",入力!AL11)</f>
        <v>090</v>
      </c>
      <c r="V20" s="13" t="str">
        <f>IF(入力!AK12="","",入力!AK12)</f>
        <v>7806</v>
      </c>
      <c r="W20" s="13" t="str">
        <f>IF(入力!AP12="","",入力!AP12)</f>
        <v>4051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ナガオカ</v>
      </c>
      <c r="F22" s="13" t="str">
        <f>IF(入力!E15="","",入力!E15)</f>
        <v>スズコ</v>
      </c>
      <c r="G22" s="13"/>
      <c r="H22" s="13"/>
      <c r="I22" s="13"/>
      <c r="J22" s="13"/>
      <c r="K22" s="13"/>
      <c r="L22" s="13">
        <f>IF(入力!AT15="","",入力!AT15)</f>
        <v>57</v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２６１</v>
      </c>
      <c r="S22" s="13" t="str">
        <f>IF(入力!W15="","",入力!W15)</f>
        <v>００２６</v>
      </c>
      <c r="T22" s="13" t="str">
        <f>IF(入力!P16="","",入力!P16)</f>
        <v>千葉市美浜区幕張西5-11-13</v>
      </c>
      <c r="U22" s="13" t="str">
        <f>IF(入力!AL15="","",入力!AL15)</f>
        <v>043</v>
      </c>
      <c r="V22" s="13" t="str">
        <f>IF(入力!AK16="","",入力!AK16)</f>
        <v>350</v>
      </c>
      <c r="W22" s="13" t="str">
        <f>IF(入力!AP16="","",入力!AP16)</f>
        <v>5280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久下</v>
      </c>
      <c r="D24" s="51" t="str">
        <f>VLOOKUP($B$51,$A$53:$F$352,4)</f>
        <v>和真</v>
      </c>
      <c r="E24" s="51" t="str">
        <f>VLOOKUP($B$51,$A$53:$F$352,5)</f>
        <v>クゲ</v>
      </c>
      <c r="F24" s="51" t="str">
        <f>VLOOKUP($B$51,$A$53:$F$352,6)</f>
        <v>カズマ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久下</v>
      </c>
      <c r="D53" s="13" t="str">
        <f>IF(入力!E26="","",入力!E26)</f>
        <v>和真</v>
      </c>
      <c r="E53" s="13" t="str">
        <f>IF(入力!C25="","",入力!C25)</f>
        <v>クゲ</v>
      </c>
      <c r="F53" s="13" t="str">
        <f>IF(入力!E25="","",入力!E25)</f>
        <v>カズマ</v>
      </c>
      <c r="G53" s="13">
        <f>IF(入力!M25="","",入力!M25)</f>
        <v>519229435</v>
      </c>
      <c r="H53" s="13" t="str">
        <f>IF(入力!I25="","",入力!I25)</f>
        <v>八街東小学校</v>
      </c>
      <c r="I53" s="13">
        <f>IF(入力!G25="","",入力!G25)</f>
        <v>6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山内</v>
      </c>
      <c r="D54" s="13" t="str">
        <f>IF(入力!E28="","",入力!E28)</f>
        <v>美桜</v>
      </c>
      <c r="E54" s="13" t="str">
        <f>IF(入力!C27="","",入力!C27)</f>
        <v>ヤマウチ</v>
      </c>
      <c r="F54" s="13" t="str">
        <f>IF(入力!E27="","",入力!E27)</f>
        <v>ミオ</v>
      </c>
      <c r="G54" s="13">
        <f>IF(入力!M27="","",入力!M27)</f>
        <v>519789205</v>
      </c>
      <c r="H54" s="13" t="str">
        <f>IF(入力!I27="","",入力!I27)</f>
        <v>新宿小学校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今西</v>
      </c>
      <c r="D55" s="13" t="str">
        <f>IF(入力!E30="","",入力!E30)</f>
        <v>葵</v>
      </c>
      <c r="E55" s="13" t="str">
        <f>IF(入力!C29="","",入力!C29)</f>
        <v>イマニシ</v>
      </c>
      <c r="F55" s="13" t="str">
        <f>IF(入力!E29="","",入力!E29)</f>
        <v>アオイ</v>
      </c>
      <c r="G55" s="13">
        <f>IF(入力!M29="","",入力!M29)</f>
        <v>520877854</v>
      </c>
      <c r="H55" s="13" t="str">
        <f>IF(入力!I29="","",入力!I29)</f>
        <v>轟町小学校</v>
      </c>
      <c r="I55" s="13">
        <f>IF(入力!G29="","",入力!G29)</f>
        <v>6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倉内</v>
      </c>
      <c r="D56" s="13" t="str">
        <f>IF(入力!E32="","",入力!E32)</f>
        <v>啓</v>
      </c>
      <c r="E56" s="13" t="str">
        <f>IF(入力!C31="","",入力!C31)</f>
        <v>クラウチ</v>
      </c>
      <c r="F56" s="13" t="str">
        <f>IF(入力!E31="","",入力!E31)</f>
        <v>ケイ</v>
      </c>
      <c r="G56" s="13">
        <f>IF(入力!M31="","",入力!M31)</f>
        <v>523178293</v>
      </c>
      <c r="H56" s="13" t="str">
        <f>IF(入力!I31="","",入力!I31)</f>
        <v>鶴沢小学校</v>
      </c>
      <c r="I56" s="13">
        <f>IF(入力!G31="","",入力!G31)</f>
        <v>6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鈴木</v>
      </c>
      <c r="D57" s="13" t="str">
        <f>IF(入力!E34="","",入力!E34)</f>
        <v>柑菜</v>
      </c>
      <c r="E57" s="13" t="str">
        <f>IF(入力!C33="","",入力!C33)</f>
        <v>スズキ</v>
      </c>
      <c r="F57" s="13" t="str">
        <f>IF(入力!E33="","",入力!E33)</f>
        <v>カンナ</v>
      </c>
      <c r="G57" s="13">
        <f>IF(入力!M33="","",入力!M33)</f>
        <v>521918228</v>
      </c>
      <c r="H57" s="13" t="str">
        <f>IF(入力!I33="","",入力!I33)</f>
        <v>都賀小学校</v>
      </c>
      <c r="I57" s="13">
        <f>IF(入力!G33="","",入力!G33)</f>
        <v>6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長谷川</v>
      </c>
      <c r="D58" s="13" t="str">
        <f>IF(入力!E36="","",入力!E36)</f>
        <v>莉央</v>
      </c>
      <c r="E58" s="13" t="str">
        <f>IF(入力!C35="","",入力!C35)</f>
        <v>ハセガワ</v>
      </c>
      <c r="F58" s="13" t="str">
        <f>IF(入力!E35="","",入力!E35)</f>
        <v>リオ</v>
      </c>
      <c r="G58" s="13">
        <f>IF(入力!M35="","",入力!M35)</f>
        <v>522944998</v>
      </c>
      <c r="H58" s="13" t="str">
        <f>IF(入力!I35="","",入力!I35)</f>
        <v>都賀小学校</v>
      </c>
      <c r="I58" s="13">
        <f>IF(入力!G35="","",入力!G35)</f>
        <v>6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石澤</v>
      </c>
      <c r="D59" s="13" t="str">
        <f>IF(入力!E38="","",入力!E38)</f>
        <v>遼</v>
      </c>
      <c r="E59" s="13" t="str">
        <f>IF(入力!C37="","",入力!C37)</f>
        <v>イシザワ</v>
      </c>
      <c r="F59" s="13" t="str">
        <f>IF(入力!E37="","",入力!E37)</f>
        <v>リョウ</v>
      </c>
      <c r="G59" s="13">
        <f>IF(入力!M37="","",入力!M37)</f>
        <v>523239000</v>
      </c>
      <c r="H59" s="13" t="str">
        <f>IF(入力!I37="","",入力!I37)</f>
        <v>小中台小学校</v>
      </c>
      <c r="I59" s="13">
        <f>IF(入力!G37="","",入力!G37)</f>
        <v>6</v>
      </c>
      <c r="J59" s="13">
        <f>IF(入力!P37="","",入力!P37)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篠﨑</v>
      </c>
      <c r="D60" s="13" t="str">
        <f>IF(入力!E40="","",入力!E40)</f>
        <v>啓佑</v>
      </c>
      <c r="E60" s="13" t="str">
        <f>IF(入力!C39="","",入力!C39)</f>
        <v>シノザキ</v>
      </c>
      <c r="F60" s="13" t="str">
        <f>IF(入力!E39="","",入力!E39)</f>
        <v>ケイスケ</v>
      </c>
      <c r="G60" s="13">
        <f>IF(入力!M39="","",入力!M39)</f>
        <v>524068364</v>
      </c>
      <c r="H60" s="13" t="str">
        <f>IF(入力!I39="","",入力!I39)</f>
        <v>小中台小学校</v>
      </c>
      <c r="I60" s="13">
        <f>IF(入力!G39="","",入力!G39)</f>
        <v>6</v>
      </c>
      <c r="J60" s="13">
        <f>IF(入力!P39="","",入力!P39)</f>
        <v>154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篠原</v>
      </c>
      <c r="D61" s="13" t="str">
        <f>IF(入力!E42="","",入力!E42)</f>
        <v>紗雪</v>
      </c>
      <c r="E61" s="13" t="str">
        <f>IF(入力!C41="","",入力!C41)</f>
        <v>シノハラ</v>
      </c>
      <c r="F61" s="13" t="str">
        <f>IF(入力!E41="","",入力!E41)</f>
        <v>サユキ</v>
      </c>
      <c r="G61" s="13">
        <f>IF(入力!M41="","",入力!M41)</f>
        <v>522921876</v>
      </c>
      <c r="H61" s="13" t="str">
        <f>IF(入力!I41="","",入力!I41)</f>
        <v>小中台小学校</v>
      </c>
      <c r="I61" s="13">
        <f>IF(入力!G41="","",入力!G41)</f>
        <v>6</v>
      </c>
      <c r="J61" s="13">
        <f>IF(入力!P41="","",入力!P41)</f>
        <v>153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佐藤</v>
      </c>
      <c r="D62" s="13" t="str">
        <f>IF(入力!E44="","",入力!E44)</f>
        <v>美咲</v>
      </c>
      <c r="E62" s="13" t="str">
        <f>IF(入力!C43="","",入力!C43)</f>
        <v>サトウ</v>
      </c>
      <c r="F62" s="13" t="str">
        <f>IF(入力!E43="","",入力!E43)</f>
        <v>ミサキ</v>
      </c>
      <c r="G62" s="13">
        <f>IF(入力!M43="","",入力!M43)</f>
        <v>523177920</v>
      </c>
      <c r="H62" s="13" t="str">
        <f>IF(入力!I43="","",入力!I43)</f>
        <v>平山小学校</v>
      </c>
      <c r="I62" s="13">
        <f>IF(入力!G43="","",入力!G43)</f>
        <v>5</v>
      </c>
      <c r="J62" s="13">
        <f>IF(入力!P43="","",入力!P43)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竹井</v>
      </c>
      <c r="D63" s="13" t="str">
        <f>IF(入力!E46="","",入力!E46)</f>
        <v>琴音</v>
      </c>
      <c r="E63" s="13" t="str">
        <f>IF(入力!C45="","",入力!C45)</f>
        <v>タケイ</v>
      </c>
      <c r="F63" s="13" t="str">
        <f>IF(入力!E45="","",入力!E45)</f>
        <v>コトネ</v>
      </c>
      <c r="G63" s="13">
        <f>IF(入力!M45="","",入力!M45)</f>
        <v>522001547</v>
      </c>
      <c r="H63" s="13" t="str">
        <f>IF(入力!I45="","",入力!I45)</f>
        <v>宮野木小学校</v>
      </c>
      <c r="I63" s="13">
        <f>IF(入力!G45="","",入力!G45)</f>
        <v>5</v>
      </c>
      <c r="J63" s="13">
        <f>IF(入力!P45="","",入力!P45)</f>
        <v>156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金子</v>
      </c>
      <c r="D64" s="13" t="str">
        <f>IF(入力!E48="","",入力!E48)</f>
        <v>碧生</v>
      </c>
      <c r="E64" s="13" t="str">
        <f>IF(入力!C47="","",入力!C47)</f>
        <v>カネコ</v>
      </c>
      <c r="F64" s="13" t="str">
        <f>IF(入力!E47="","",入力!E47)</f>
        <v>アオイ</v>
      </c>
      <c r="G64" s="13">
        <f>IF(入力!M47="","",入力!M47)</f>
        <v>524036547</v>
      </c>
      <c r="H64" s="13" t="str">
        <f>IF(入力!I47="","",入力!I47)</f>
        <v>北貝塚小学校</v>
      </c>
      <c r="I64" s="13">
        <f>IF(入力!G47="","",入力!G47)</f>
        <v>5</v>
      </c>
      <c r="J64" s="13">
        <f>IF(入力!P47="","",入力!P47)</f>
        <v>148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孝浩 長岡</cp:lastModifiedBy>
  <cp:lastPrinted>2016-05-09T15:17:35Z</cp:lastPrinted>
  <dcterms:created xsi:type="dcterms:W3CDTF">2014-04-05T09:56:00Z</dcterms:created>
  <dcterms:modified xsi:type="dcterms:W3CDTF">2024-05-26T10:14:04Z</dcterms:modified>
</cp:coreProperties>
</file>