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13_ncr:1_{8DD87E95-7F32-4A39-B8A5-0217FDA6A34A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<sst xmlns="http://schemas.openxmlformats.org/spreadsheetml/2006/main" count="299" uniqueCount="239">
  <si>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</si>
  <si>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</si>
  <si>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</si>
  <si>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</si>
  <si>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</si>
  <si>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</si>
  <si>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</si>
  <si>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</si>
  <si>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</si>
  <si>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</si>
  <si>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</si>
  <si>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</si>
  <si>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</si>
  <si>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</si>
  <si>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</si>
  <si>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</si>
  <si>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</si>
  <si>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</si>
  <si>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</si>
  <si>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</si>
  <si>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</si>
  <si>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</si>
  <si>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</si>
  <si>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</si>
  <si>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</si>
  <si>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</si>
  <si>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</si>
  <si>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</si>
  <si>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</si>
  <si>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</si>
  <si>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</si>
  <si>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</si>
  <si>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</si>
  <si>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</si>
  <si>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</si>
  <si>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</si>
  <si>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</si>
  <si>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</si>
  <si>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</si>
  <si>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</si>
  <si>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</si>
  <si>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</si>
  <si>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</si>
  <si>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</si>
  <si>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</si>
  <si>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</si>
  <si>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</si>
  <si>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</si>
  <si>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</si>
  <si>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</si>
  <si>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</si>
  <si>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</si>
  <si>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</si>
  <si>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</si>
  <si>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</si>
  <si>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</si>
  <si>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</si>
  <si>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</si>
  <si>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</si>
  <si>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</si>
  <si>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</si>
  <si>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</si>
  <si>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</si>
  <si>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</si>
  <si>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</si>
  <si>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</si>
  <si>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</si>
  <si>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</si>
  <si>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</si>
  <si>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</si>
  <si>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</si>
  <si>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</si>
  <si>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</si>
  <si>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</si>
  <si>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</si>
  <si>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</si>
  <si>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</si>
  <si>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</si>
  <si>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</si>
  <si>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</si>
  <si>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</si>
  <si>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</si>
  <si>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</si>
  <si>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</si>
  <si>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</si>
  <si>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</si>
  <si>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</si>
  <si>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</si>
  <si>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</si>
  <si>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</si>
  <si>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</si>
  <si>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</si>
  <si>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</si>
  <si>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</si>
  <si>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</si>
  <si>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</si>
  <si>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</si>
  <si>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</si>
  <si>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</si>
  <si>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</si>
  <si>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</si>
  <si>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</si>
  <si>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</si>
  <si>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</si>
  <si>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</si>
  <si>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</si>
  <si>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</si>
  <si>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</si>
  <si>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</si>
  <si>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</si>
  <si>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</si>
  <si>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</si>
  <si>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</si>
  <si>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</si>
  <si>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</si>
  <si>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</si>
  <si>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</si>
  <si>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</si>
  <si>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</si>
  <si>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</si>
  <si>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</si>
  <si>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</si>
  <si>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</si>
  <si>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</si>
  <si>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</si>
  <si>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</si>
  <si>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</si>
  <si>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</si>
  <si>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</si>
  <si>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</si>
  <si>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</si>
  <si>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</si>
  <si>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</si>
  <si>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</si>
  <si>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</si>
  <si>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</si>
  <si>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鈴木</t>
    <rPh sb="0" eb="2">
      <t>スズキ</t>
    </rPh>
    <phoneticPr fontId="2"/>
  </si>
  <si>
    <t>090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</si>
  <si>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</si>
  <si>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</si>
  <si>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千葉市中央区椿森3-6-14</t>
    <rPh sb="0" eb="6">
      <t>チバシチュウオウク</t>
    </rPh>
    <rPh sb="6" eb="8">
      <t>ツバキモリ</t>
    </rPh>
    <phoneticPr fontId="2"/>
  </si>
  <si>
    <t>２６１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</si>
  <si>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</si>
  <si>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260</t>
    <phoneticPr fontId="2"/>
  </si>
  <si>
    <t>ナガオカ</t>
    <phoneticPr fontId="2"/>
  </si>
  <si>
    <t>スズコ</t>
    <phoneticPr fontId="2"/>
  </si>
  <si>
    <t>００２６</t>
    <phoneticPr fontId="2"/>
  </si>
  <si>
    <t>０４３</t>
    <phoneticPr fontId="2"/>
  </si>
  <si>
    <t>３５０</t>
    <phoneticPr fontId="2"/>
  </si>
  <si>
    <t>５２８０</t>
    <phoneticPr fontId="2"/>
  </si>
  <si>
    <t>①</t>
    <phoneticPr fontId="2"/>
  </si>
  <si>
    <t>リオ</t>
    <phoneticPr fontId="2"/>
  </si>
  <si>
    <t>カンナ</t>
    <phoneticPr fontId="2"/>
  </si>
  <si>
    <t>西尾</t>
    <rPh sb="0" eb="2">
      <t>ニシオ</t>
    </rPh>
    <phoneticPr fontId="2"/>
  </si>
  <si>
    <t>ニシオ</t>
    <phoneticPr fontId="2"/>
  </si>
  <si>
    <t>八街市立八街東小学校</t>
    <rPh sb="0" eb="4">
      <t>ヤチマタシリツ</t>
    </rPh>
    <rPh sb="4" eb="10">
      <t>ヤチマタヒガシショウガッコウ</t>
    </rPh>
    <phoneticPr fontId="2"/>
  </si>
  <si>
    <t>千葉市立海浜打瀬小学校</t>
    <rPh sb="0" eb="4">
      <t>チバシリツ</t>
    </rPh>
    <rPh sb="4" eb="11">
      <t>カイヒンウタセショウガッコウ</t>
    </rPh>
    <phoneticPr fontId="2"/>
  </si>
  <si>
    <r>
      <rPr>
        <sz val="8"/>
        <color rgb="FF000000"/>
        <rFont val="Calibri"/>
        <family val="2"/>
      </rPr>
      <t>22003</t>
    </r>
    <r>
      <rPr>
        <sz val="8"/>
        <color rgb="FF000000"/>
        <rFont val="ＭＳ Ｐゴシック"/>
        <family val="2"/>
        <charset val="128"/>
      </rPr>
      <t>　　　　</t>
    </r>
    <r>
      <rPr>
        <sz val="8"/>
        <color rgb="FF000000"/>
        <rFont val="Calibri"/>
        <family val="2"/>
      </rPr>
      <t>33001</t>
    </r>
    <phoneticPr fontId="2"/>
  </si>
  <si>
    <t>晋太郎</t>
    <rPh sb="0" eb="3">
      <t>シンタロウ</t>
    </rPh>
    <phoneticPr fontId="2"/>
  </si>
  <si>
    <t>シンタロウ</t>
    <phoneticPr fontId="2"/>
  </si>
  <si>
    <t>0013</t>
    <phoneticPr fontId="2"/>
  </si>
  <si>
    <t>千葉市美浜区打瀬3-1-3-C511</t>
    <rPh sb="0" eb="2">
      <t>チバ</t>
    </rPh>
    <rPh sb="2" eb="3">
      <t>シ</t>
    </rPh>
    <rPh sb="3" eb="5">
      <t>ミハマ</t>
    </rPh>
    <rPh sb="5" eb="6">
      <t>ク</t>
    </rPh>
    <rPh sb="6" eb="8">
      <t>ウタセ</t>
    </rPh>
    <phoneticPr fontId="2"/>
  </si>
  <si>
    <t>４３７８</t>
    <phoneticPr fontId="2"/>
  </si>
  <si>
    <t>6805</t>
    <phoneticPr fontId="2"/>
  </si>
  <si>
    <t>田巻</t>
    <rPh sb="0" eb="2">
      <t>タマキ</t>
    </rPh>
    <phoneticPr fontId="2"/>
  </si>
  <si>
    <t>成友</t>
    <rPh sb="0" eb="1">
      <t>ナ</t>
    </rPh>
    <rPh sb="1" eb="2">
      <t>ユウ</t>
    </rPh>
    <phoneticPr fontId="2"/>
  </si>
  <si>
    <t>タマキ</t>
    <phoneticPr fontId="2"/>
  </si>
  <si>
    <t>マサトモ</t>
    <phoneticPr fontId="2"/>
  </si>
  <si>
    <t>0563920</t>
    <phoneticPr fontId="2"/>
  </si>
  <si>
    <t>２７４</t>
    <phoneticPr fontId="2"/>
  </si>
  <si>
    <t>0812</t>
    <phoneticPr fontId="2"/>
  </si>
  <si>
    <t>船橋市三咲6-24-16</t>
    <rPh sb="0" eb="3">
      <t>フナバシシ</t>
    </rPh>
    <rPh sb="3" eb="5">
      <t>ミサキ</t>
    </rPh>
    <phoneticPr fontId="2"/>
  </si>
  <si>
    <t>８４９１</t>
    <phoneticPr fontId="2"/>
  </si>
  <si>
    <t>6394</t>
    <phoneticPr fontId="2"/>
  </si>
  <si>
    <t>美紅</t>
    <rPh sb="0" eb="2">
      <t>ミク</t>
    </rPh>
    <phoneticPr fontId="2"/>
  </si>
  <si>
    <t>スズキ</t>
    <phoneticPr fontId="2"/>
  </si>
  <si>
    <t>ミク</t>
    <phoneticPr fontId="2"/>
  </si>
  <si>
    <t>0042</t>
    <phoneticPr fontId="2"/>
  </si>
  <si>
    <t>7806</t>
    <phoneticPr fontId="2"/>
  </si>
  <si>
    <t>4051</t>
    <phoneticPr fontId="2"/>
  </si>
  <si>
    <t>久下</t>
    <rPh sb="0" eb="2">
      <t>クゲ</t>
    </rPh>
    <phoneticPr fontId="2"/>
  </si>
  <si>
    <t>和真</t>
    <rPh sb="0" eb="2">
      <t>カズマ</t>
    </rPh>
    <phoneticPr fontId="2"/>
  </si>
  <si>
    <t>クゲ</t>
    <phoneticPr fontId="2"/>
  </si>
  <si>
    <t>カズマ</t>
    <phoneticPr fontId="2"/>
  </si>
  <si>
    <t>倉内</t>
    <rPh sb="0" eb="2">
      <t>クラウチ</t>
    </rPh>
    <phoneticPr fontId="2"/>
  </si>
  <si>
    <t>啓</t>
    <rPh sb="0" eb="1">
      <t>ケイ</t>
    </rPh>
    <phoneticPr fontId="2"/>
  </si>
  <si>
    <t>クラウチ</t>
    <phoneticPr fontId="2"/>
  </si>
  <si>
    <t>ケイ</t>
    <phoneticPr fontId="2"/>
  </si>
  <si>
    <t>佐藤</t>
    <rPh sb="0" eb="2">
      <t>サトウ</t>
    </rPh>
    <phoneticPr fontId="2"/>
  </si>
  <si>
    <t>美咲</t>
    <rPh sb="0" eb="2">
      <t>ミサキ</t>
    </rPh>
    <phoneticPr fontId="2"/>
  </si>
  <si>
    <t>サトウ</t>
    <phoneticPr fontId="2"/>
  </si>
  <si>
    <t>ミサキ</t>
    <phoneticPr fontId="2"/>
  </si>
  <si>
    <t>篠﨑</t>
    <rPh sb="0" eb="2">
      <t>シノザキ</t>
    </rPh>
    <phoneticPr fontId="2"/>
  </si>
  <si>
    <t>啓佑</t>
    <rPh sb="0" eb="2">
      <t>ケイスケ</t>
    </rPh>
    <phoneticPr fontId="2"/>
  </si>
  <si>
    <t>シノザキ</t>
    <phoneticPr fontId="2"/>
  </si>
  <si>
    <t>ケイスケ</t>
    <phoneticPr fontId="2"/>
  </si>
  <si>
    <t>山内</t>
    <rPh sb="0" eb="2">
      <t>ヤマウチ</t>
    </rPh>
    <phoneticPr fontId="2"/>
  </si>
  <si>
    <t>美桜</t>
    <rPh sb="0" eb="2">
      <t>ミオ</t>
    </rPh>
    <phoneticPr fontId="2"/>
  </si>
  <si>
    <t>ヤマウチ</t>
    <phoneticPr fontId="2"/>
  </si>
  <si>
    <t>ミオ</t>
    <phoneticPr fontId="2"/>
  </si>
  <si>
    <t>今西</t>
    <rPh sb="0" eb="2">
      <t>イマニシ</t>
    </rPh>
    <phoneticPr fontId="2"/>
  </si>
  <si>
    <t>葵</t>
    <rPh sb="0" eb="1">
      <t>アオイ</t>
    </rPh>
    <phoneticPr fontId="2"/>
  </si>
  <si>
    <t>イマニシ</t>
    <phoneticPr fontId="2"/>
  </si>
  <si>
    <t>アオイ</t>
    <phoneticPr fontId="2"/>
  </si>
  <si>
    <t>竹井</t>
    <rPh sb="0" eb="2">
      <t>タケイ</t>
    </rPh>
    <phoneticPr fontId="2"/>
  </si>
  <si>
    <t>琴音</t>
    <rPh sb="0" eb="2">
      <t>コトネ</t>
    </rPh>
    <phoneticPr fontId="2"/>
  </si>
  <si>
    <t>タケイ</t>
    <phoneticPr fontId="2"/>
  </si>
  <si>
    <t>コトネ</t>
    <phoneticPr fontId="2"/>
  </si>
  <si>
    <t>石澤</t>
    <rPh sb="0" eb="2">
      <t>イシザワ</t>
    </rPh>
    <phoneticPr fontId="2"/>
  </si>
  <si>
    <t>遼</t>
    <rPh sb="0" eb="1">
      <t>リョウ</t>
    </rPh>
    <phoneticPr fontId="2"/>
  </si>
  <si>
    <t>イシザワ</t>
    <phoneticPr fontId="2"/>
  </si>
  <si>
    <t>リョウ</t>
    <phoneticPr fontId="2"/>
  </si>
  <si>
    <t>長谷川</t>
    <rPh sb="0" eb="3">
      <t>ハセガワ</t>
    </rPh>
    <phoneticPr fontId="2"/>
  </si>
  <si>
    <t>莉央</t>
    <rPh sb="0" eb="2">
      <t>リオ</t>
    </rPh>
    <phoneticPr fontId="2"/>
  </si>
  <si>
    <t>ハセガワ</t>
    <phoneticPr fontId="2"/>
  </si>
  <si>
    <t>柑菜</t>
    <rPh sb="0" eb="1">
      <t>カン</t>
    </rPh>
    <rPh sb="1" eb="2">
      <t>ナ</t>
    </rPh>
    <phoneticPr fontId="2"/>
  </si>
  <si>
    <t>篠原</t>
    <rPh sb="0" eb="2">
      <t>シノハラ</t>
    </rPh>
    <phoneticPr fontId="2"/>
  </si>
  <si>
    <t>紗雪</t>
    <rPh sb="0" eb="2">
      <t>サユキ</t>
    </rPh>
    <phoneticPr fontId="2"/>
  </si>
  <si>
    <t>シノハラ</t>
    <phoneticPr fontId="2"/>
  </si>
  <si>
    <t>サユキ</t>
    <phoneticPr fontId="2"/>
  </si>
  <si>
    <t>金子</t>
    <rPh sb="0" eb="2">
      <t>カネコ</t>
    </rPh>
    <phoneticPr fontId="2"/>
  </si>
  <si>
    <t>碧生</t>
    <rPh sb="0" eb="1">
      <t>アオ</t>
    </rPh>
    <rPh sb="1" eb="2">
      <t>イ</t>
    </rPh>
    <phoneticPr fontId="2"/>
  </si>
  <si>
    <t>カネコ</t>
    <phoneticPr fontId="2"/>
  </si>
  <si>
    <t>西田</t>
    <rPh sb="0" eb="2">
      <t>ニシダ</t>
    </rPh>
    <phoneticPr fontId="2"/>
  </si>
  <si>
    <t>理央</t>
    <rPh sb="0" eb="2">
      <t>リオ</t>
    </rPh>
    <phoneticPr fontId="2"/>
  </si>
  <si>
    <t>ニシタ</t>
    <phoneticPr fontId="2"/>
  </si>
  <si>
    <t>板垣</t>
    <rPh sb="0" eb="2">
      <t>イタガキ</t>
    </rPh>
    <phoneticPr fontId="2"/>
  </si>
  <si>
    <t>樹</t>
    <rPh sb="0" eb="1">
      <t>ジュ</t>
    </rPh>
    <phoneticPr fontId="2"/>
  </si>
  <si>
    <t>イタガキ</t>
    <phoneticPr fontId="2"/>
  </si>
  <si>
    <t>イツキ</t>
    <phoneticPr fontId="2"/>
  </si>
  <si>
    <t>千葉市立鶴沢小学校</t>
    <rPh sb="0" eb="4">
      <t>チバシリツ</t>
    </rPh>
    <rPh sb="4" eb="9">
      <t>ツルサワショウガッコウ</t>
    </rPh>
    <phoneticPr fontId="2"/>
  </si>
  <si>
    <t>千葉市立北貝塚小学校</t>
    <rPh sb="0" eb="4">
      <t>チバシリツ</t>
    </rPh>
    <rPh sb="4" eb="10">
      <t>キタカイヅカショウガッコウ</t>
    </rPh>
    <phoneticPr fontId="2"/>
  </si>
  <si>
    <t>千葉市立小中台小学校</t>
    <rPh sb="0" eb="4">
      <t>チバシリツ</t>
    </rPh>
    <rPh sb="4" eb="10">
      <t>コナカダイショウガッコウ</t>
    </rPh>
    <phoneticPr fontId="2"/>
  </si>
  <si>
    <t>千葉市立都賀小学校</t>
    <rPh sb="0" eb="4">
      <t>チバシリツ</t>
    </rPh>
    <rPh sb="4" eb="9">
      <t>ツガショウガッコウ</t>
    </rPh>
    <phoneticPr fontId="2"/>
  </si>
  <si>
    <t>千葉市立宮野木小学校</t>
    <rPh sb="0" eb="4">
      <t>チバシリツ</t>
    </rPh>
    <rPh sb="4" eb="10">
      <t>ミヤノギショウガッコウ</t>
    </rPh>
    <phoneticPr fontId="2"/>
  </si>
  <si>
    <t>千葉市立轟町小学校</t>
    <rPh sb="0" eb="4">
      <t>チバシリツ</t>
    </rPh>
    <rPh sb="4" eb="9">
      <t>トドロキマチショウガッコウ</t>
    </rPh>
    <phoneticPr fontId="2"/>
  </si>
  <si>
    <t>千葉市立新宿小学校</t>
    <rPh sb="0" eb="4">
      <t>チバシリツ</t>
    </rPh>
    <rPh sb="4" eb="9">
      <t>シンジュクショウガッコウ</t>
    </rPh>
    <phoneticPr fontId="2"/>
  </si>
  <si>
    <t>千葉市立平山小学校</t>
    <rPh sb="0" eb="4">
      <t>チバシリツ</t>
    </rPh>
    <rPh sb="4" eb="9">
      <t>ヒラヤマショウガッコウ</t>
    </rPh>
    <phoneticPr fontId="2"/>
  </si>
  <si>
    <t>このメンバーで最後の大会です。
１点１点を大切に、悔いが残らないように、最後まで全員で頑張ります！</t>
    <rPh sb="7" eb="9">
      <t>サイゴ</t>
    </rPh>
    <rPh sb="10" eb="12">
      <t>タイカイ</t>
    </rPh>
    <rPh sb="17" eb="18">
      <t>テン</t>
    </rPh>
    <rPh sb="19" eb="20">
      <t>テン</t>
    </rPh>
    <rPh sb="21" eb="23">
      <t>タイセツ</t>
    </rPh>
    <rPh sb="25" eb="26">
      <t>ク</t>
    </rPh>
    <rPh sb="28" eb="29">
      <t>ノコ</t>
    </rPh>
    <rPh sb="36" eb="38">
      <t>サイゴ</t>
    </rPh>
    <rPh sb="40" eb="42">
      <t>ゼンイン</t>
    </rPh>
    <rPh sb="43" eb="4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</si>
</sst>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12"/>
      <color indexed="8"/>
      <name val="Calibri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right" vertical="center" shrinkToFit="1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3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2" zoomScaleNormal="100" workbookViewId="0">
      <selection activeCell="AL48" sqref="AL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6" t="s">
        <v>115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</row>
    <row r="2" spans="1:51" ht="14.45" customHeight="1">
      <c r="A2" s="122" t="s">
        <v>121</v>
      </c>
      <c r="B2" s="123"/>
      <c r="C2" s="124" t="s">
        <v>132</v>
      </c>
      <c r="D2" s="125"/>
      <c r="E2" s="125"/>
      <c r="F2" s="125"/>
      <c r="G2" s="125"/>
      <c r="H2" s="125"/>
      <c r="I2" s="126"/>
      <c r="J2" s="96" t="s">
        <v>119</v>
      </c>
      <c r="K2" s="231"/>
      <c r="L2" s="231"/>
      <c r="M2" s="231"/>
      <c r="N2" s="231"/>
      <c r="O2" s="232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8" t="s">
        <v>93</v>
      </c>
      <c r="K3" s="229"/>
      <c r="L3" s="229"/>
      <c r="M3" s="229"/>
      <c r="N3" s="229"/>
      <c r="O3" s="230"/>
      <c r="P3" s="98" t="s">
        <v>133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8" t="s">
        <v>113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0" t="s">
        <v>123</v>
      </c>
      <c r="B4" s="241"/>
      <c r="C4" s="233">
        <v>430830189</v>
      </c>
      <c r="D4" s="234"/>
      <c r="E4" s="234"/>
      <c r="F4" s="234"/>
      <c r="G4" s="234"/>
      <c r="H4" s="234"/>
      <c r="I4" s="235"/>
      <c r="J4" s="244" t="s">
        <v>117</v>
      </c>
      <c r="K4" s="245"/>
      <c r="L4" s="245"/>
      <c r="M4" s="245"/>
      <c r="N4" s="245"/>
      <c r="O4" s="246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5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2" t="s">
        <v>116</v>
      </c>
      <c r="B5" s="243"/>
      <c r="C5" s="236">
        <v>436192201</v>
      </c>
      <c r="D5" s="237"/>
      <c r="E5" s="237"/>
      <c r="F5" s="237"/>
      <c r="G5" s="237"/>
      <c r="H5" s="237"/>
      <c r="I5" s="238"/>
      <c r="J5" s="205" t="s">
        <v>157</v>
      </c>
      <c r="K5" s="206"/>
      <c r="L5" s="206"/>
      <c r="M5" s="206"/>
      <c r="N5" s="206"/>
      <c r="O5" s="206"/>
      <c r="P5" s="174" t="s">
        <v>134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135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7"/>
      <c r="C6" s="151" t="s">
        <v>107</v>
      </c>
      <c r="D6" s="152"/>
      <c r="E6" s="153" t="s">
        <v>108</v>
      </c>
      <c r="F6" s="154"/>
      <c r="G6" s="207" t="s">
        <v>81</v>
      </c>
      <c r="H6" s="207"/>
      <c r="I6" s="207"/>
      <c r="J6" s="207" t="s">
        <v>2</v>
      </c>
      <c r="K6" s="207"/>
      <c r="L6" s="207"/>
      <c r="M6" s="207" t="s">
        <v>3</v>
      </c>
      <c r="N6" s="207"/>
      <c r="O6" s="207"/>
      <c r="P6" s="155" t="s">
        <v>95</v>
      </c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4" t="s">
        <v>124</v>
      </c>
    </row>
    <row r="7" spans="1:51" ht="13.5" customHeight="1">
      <c r="A7" s="74"/>
      <c r="B7" s="147"/>
      <c r="C7" s="114" t="s">
        <v>154</v>
      </c>
      <c r="D7" s="115"/>
      <c r="E7" s="116" t="s">
        <v>159</v>
      </c>
      <c r="F7" s="117"/>
      <c r="G7" s="209">
        <v>500184835</v>
      </c>
      <c r="H7" s="209"/>
      <c r="I7" s="209"/>
      <c r="J7" s="209"/>
      <c r="K7" s="209"/>
      <c r="L7" s="209"/>
      <c r="M7" s="208">
        <v>20244006</v>
      </c>
      <c r="N7" s="209"/>
      <c r="O7" s="209"/>
      <c r="P7" s="179" t="s">
        <v>7</v>
      </c>
      <c r="Q7" s="180"/>
      <c r="R7" s="149" t="s">
        <v>141</v>
      </c>
      <c r="S7" s="150"/>
      <c r="T7" s="150"/>
      <c r="U7" s="150"/>
      <c r="V7" s="27" t="s">
        <v>8</v>
      </c>
      <c r="W7" s="138" t="s">
        <v>160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64" t="s">
        <v>137</v>
      </c>
      <c r="AM7" s="59"/>
      <c r="AN7" s="59"/>
      <c r="AO7" s="59"/>
      <c r="AP7" s="59"/>
      <c r="AQ7" s="59"/>
      <c r="AR7" s="59"/>
      <c r="AS7" s="36" t="s">
        <v>10</v>
      </c>
      <c r="AT7" s="53">
        <v>46</v>
      </c>
    </row>
    <row r="8" spans="1:51" ht="18" customHeight="1">
      <c r="A8" s="74"/>
      <c r="B8" s="147"/>
      <c r="C8" s="118" t="s">
        <v>153</v>
      </c>
      <c r="D8" s="119"/>
      <c r="E8" s="120" t="s">
        <v>158</v>
      </c>
      <c r="F8" s="121"/>
      <c r="G8" s="209"/>
      <c r="H8" s="209"/>
      <c r="I8" s="209"/>
      <c r="J8" s="209"/>
      <c r="K8" s="209"/>
      <c r="L8" s="209"/>
      <c r="M8" s="209"/>
      <c r="N8" s="209"/>
      <c r="O8" s="209"/>
      <c r="P8" s="141" t="s">
        <v>161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0" t="s">
        <v>162</v>
      </c>
      <c r="AL8" s="61"/>
      <c r="AM8" s="61"/>
      <c r="AN8" s="61"/>
      <c r="AO8" s="37" t="s">
        <v>11</v>
      </c>
      <c r="AP8" s="62" t="s">
        <v>163</v>
      </c>
      <c r="AQ8" s="61"/>
      <c r="AR8" s="61"/>
      <c r="AS8" s="63"/>
      <c r="AT8" s="53"/>
    </row>
    <row r="9" spans="1:51" ht="14.45" customHeight="1">
      <c r="A9" s="74" t="s">
        <v>82</v>
      </c>
      <c r="B9" s="147"/>
      <c r="C9" s="114" t="s">
        <v>166</v>
      </c>
      <c r="D9" s="115"/>
      <c r="E9" s="116" t="s">
        <v>167</v>
      </c>
      <c r="F9" s="117"/>
      <c r="G9" s="209">
        <v>500554745</v>
      </c>
      <c r="H9" s="209"/>
      <c r="I9" s="209"/>
      <c r="J9" s="209"/>
      <c r="K9" s="209"/>
      <c r="L9" s="209"/>
      <c r="M9" s="214" t="s">
        <v>168</v>
      </c>
      <c r="N9" s="209"/>
      <c r="O9" s="209"/>
      <c r="P9" s="179" t="s">
        <v>7</v>
      </c>
      <c r="Q9" s="180"/>
      <c r="R9" s="149" t="s">
        <v>169</v>
      </c>
      <c r="S9" s="150"/>
      <c r="T9" s="150"/>
      <c r="U9" s="150"/>
      <c r="V9" s="27" t="s">
        <v>8</v>
      </c>
      <c r="W9" s="138" t="s">
        <v>170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64" t="s">
        <v>137</v>
      </c>
      <c r="AM9" s="59"/>
      <c r="AN9" s="59"/>
      <c r="AO9" s="59"/>
      <c r="AP9" s="59"/>
      <c r="AQ9" s="59"/>
      <c r="AR9" s="59"/>
      <c r="AS9" s="36" t="s">
        <v>126</v>
      </c>
      <c r="AT9" s="54">
        <v>51</v>
      </c>
    </row>
    <row r="10" spans="1:51" ht="18" customHeight="1">
      <c r="A10" s="74"/>
      <c r="B10" s="147"/>
      <c r="C10" s="118" t="s">
        <v>164</v>
      </c>
      <c r="D10" s="119"/>
      <c r="E10" s="120" t="s">
        <v>165</v>
      </c>
      <c r="F10" s="121"/>
      <c r="G10" s="209"/>
      <c r="H10" s="209"/>
      <c r="I10" s="209"/>
      <c r="J10" s="209"/>
      <c r="K10" s="209"/>
      <c r="L10" s="209"/>
      <c r="M10" s="209"/>
      <c r="N10" s="209"/>
      <c r="O10" s="209"/>
      <c r="P10" s="141" t="s">
        <v>171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0" t="s">
        <v>172</v>
      </c>
      <c r="AL10" s="61"/>
      <c r="AM10" s="61"/>
      <c r="AN10" s="61"/>
      <c r="AO10" s="37" t="s">
        <v>127</v>
      </c>
      <c r="AP10" s="62" t="s">
        <v>173</v>
      </c>
      <c r="AQ10" s="61"/>
      <c r="AR10" s="61"/>
      <c r="AS10" s="63"/>
      <c r="AT10" s="54"/>
    </row>
    <row r="11" spans="1:51" ht="14.45" customHeight="1">
      <c r="A11" s="74" t="s">
        <v>83</v>
      </c>
      <c r="B11" s="147"/>
      <c r="C11" s="114" t="s">
        <v>175</v>
      </c>
      <c r="D11" s="115"/>
      <c r="E11" s="116" t="s">
        <v>176</v>
      </c>
      <c r="F11" s="117"/>
      <c r="G11" s="209">
        <v>520877823</v>
      </c>
      <c r="H11" s="209"/>
      <c r="I11" s="209"/>
      <c r="J11" s="209"/>
      <c r="K11" s="209"/>
      <c r="L11" s="209"/>
      <c r="M11" s="214"/>
      <c r="N11" s="209"/>
      <c r="O11" s="209"/>
      <c r="P11" s="179" t="s">
        <v>7</v>
      </c>
      <c r="Q11" s="180"/>
      <c r="R11" s="149" t="s">
        <v>143</v>
      </c>
      <c r="S11" s="150"/>
      <c r="T11" s="150"/>
      <c r="U11" s="150"/>
      <c r="V11" s="27" t="s">
        <v>8</v>
      </c>
      <c r="W11" s="138" t="s">
        <v>177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64" t="s">
        <v>137</v>
      </c>
      <c r="AM11" s="59"/>
      <c r="AN11" s="59"/>
      <c r="AO11" s="59"/>
      <c r="AP11" s="59"/>
      <c r="AQ11" s="59"/>
      <c r="AR11" s="59"/>
      <c r="AS11" s="36" t="s">
        <v>126</v>
      </c>
      <c r="AT11" s="54">
        <v>41</v>
      </c>
    </row>
    <row r="12" spans="1:51" ht="18" customHeight="1">
      <c r="A12" s="74"/>
      <c r="B12" s="147"/>
      <c r="C12" s="118" t="s">
        <v>136</v>
      </c>
      <c r="D12" s="119"/>
      <c r="E12" s="120" t="s">
        <v>174</v>
      </c>
      <c r="F12" s="121"/>
      <c r="G12" s="209"/>
      <c r="H12" s="209"/>
      <c r="I12" s="209"/>
      <c r="J12" s="209"/>
      <c r="K12" s="209"/>
      <c r="L12" s="209"/>
      <c r="M12" s="209"/>
      <c r="N12" s="209"/>
      <c r="O12" s="209"/>
      <c r="P12" s="141" t="s">
        <v>140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60" t="s">
        <v>178</v>
      </c>
      <c r="AL12" s="61"/>
      <c r="AM12" s="61"/>
      <c r="AN12" s="61"/>
      <c r="AO12" s="37" t="s">
        <v>127</v>
      </c>
      <c r="AP12" s="62" t="s">
        <v>179</v>
      </c>
      <c r="AQ12" s="61"/>
      <c r="AR12" s="61"/>
      <c r="AS12" s="63"/>
      <c r="AT12" s="54"/>
    </row>
    <row r="13" spans="1:51" ht="15" customHeight="1">
      <c r="A13" s="74" t="s">
        <v>84</v>
      </c>
      <c r="B13" s="147"/>
      <c r="C13" s="181"/>
      <c r="D13" s="115"/>
      <c r="E13" s="115"/>
      <c r="F13" s="117"/>
      <c r="G13" s="213"/>
      <c r="H13" s="213"/>
      <c r="I13" s="213"/>
      <c r="J13" s="213"/>
      <c r="K13" s="213"/>
      <c r="L13" s="213"/>
      <c r="M13" s="213"/>
      <c r="N13" s="213"/>
      <c r="O13" s="213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55"/>
    </row>
    <row r="14" spans="1:51" ht="18" customHeight="1">
      <c r="A14" s="74"/>
      <c r="B14" s="147"/>
      <c r="C14" s="210"/>
      <c r="D14" s="119"/>
      <c r="E14" s="119"/>
      <c r="F14" s="121"/>
      <c r="G14" s="213"/>
      <c r="H14" s="213"/>
      <c r="I14" s="213"/>
      <c r="J14" s="213"/>
      <c r="K14" s="213"/>
      <c r="L14" s="213"/>
      <c r="M14" s="213"/>
      <c r="N14" s="213"/>
      <c r="O14" s="213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55"/>
    </row>
    <row r="15" spans="1:51" ht="15" customHeight="1">
      <c r="A15" s="215" t="s">
        <v>98</v>
      </c>
      <c r="B15" s="147"/>
      <c r="C15" s="114" t="s">
        <v>144</v>
      </c>
      <c r="D15" s="115"/>
      <c r="E15" s="116" t="s">
        <v>145</v>
      </c>
      <c r="F15" s="117"/>
      <c r="G15" s="213"/>
      <c r="H15" s="213"/>
      <c r="I15" s="213"/>
      <c r="J15" s="213"/>
      <c r="K15" s="213"/>
      <c r="L15" s="213"/>
      <c r="M15" s="213"/>
      <c r="N15" s="213"/>
      <c r="O15" s="213"/>
      <c r="P15" s="179" t="s">
        <v>7</v>
      </c>
      <c r="Q15" s="180"/>
      <c r="R15" s="149" t="s">
        <v>141</v>
      </c>
      <c r="S15" s="150"/>
      <c r="T15" s="150"/>
      <c r="U15" s="150"/>
      <c r="V15" s="27" t="s">
        <v>8</v>
      </c>
      <c r="W15" s="138" t="s">
        <v>146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147</v>
      </c>
      <c r="AM15" s="59"/>
      <c r="AN15" s="59"/>
      <c r="AO15" s="59"/>
      <c r="AP15" s="59"/>
      <c r="AQ15" s="59"/>
      <c r="AR15" s="59"/>
      <c r="AS15" s="36" t="s">
        <v>126</v>
      </c>
      <c r="AT15" s="54"/>
    </row>
    <row r="16" spans="1:51" ht="18" customHeight="1">
      <c r="A16" s="74"/>
      <c r="B16" s="147"/>
      <c r="C16" s="118" t="s">
        <v>138</v>
      </c>
      <c r="D16" s="119"/>
      <c r="E16" s="120" t="s">
        <v>139</v>
      </c>
      <c r="F16" s="121"/>
      <c r="G16" s="213"/>
      <c r="H16" s="213"/>
      <c r="I16" s="213"/>
      <c r="J16" s="213"/>
      <c r="K16" s="213"/>
      <c r="L16" s="213"/>
      <c r="M16" s="213"/>
      <c r="N16" s="213"/>
      <c r="O16" s="213"/>
      <c r="P16" s="141" t="s">
        <v>142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0" t="s">
        <v>148</v>
      </c>
      <c r="AL16" s="61"/>
      <c r="AM16" s="61"/>
      <c r="AN16" s="61"/>
      <c r="AO16" s="37" t="s">
        <v>127</v>
      </c>
      <c r="AP16" s="62" t="s">
        <v>149</v>
      </c>
      <c r="AQ16" s="61"/>
      <c r="AR16" s="61"/>
      <c r="AS16" s="63"/>
      <c r="AT16" s="54"/>
    </row>
    <row r="17" spans="1:46">
      <c r="A17" s="74" t="s">
        <v>0</v>
      </c>
      <c r="B17" s="147"/>
      <c r="C17" s="199" t="str">
        <f>IF(P16="","",P16)</f>
        <v>千葉市美浜区幕張西5-11-13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7"/>
      <c r="C19" s="199" t="str">
        <f>IF(AL15="","",AL15&amp;"-"&amp;AK16&amp;"-"&amp;AP16)</f>
        <v>０４３-３５０-５２８０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7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7"/>
      <c r="C21" s="224" t="s">
        <v>137</v>
      </c>
      <c r="D21" s="216"/>
      <c r="E21" s="216">
        <v>8844</v>
      </c>
      <c r="F21" s="216"/>
      <c r="G21" s="216">
        <v>8705</v>
      </c>
      <c r="H21" s="21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39"/>
      <c r="C22" s="225"/>
      <c r="D22" s="217"/>
      <c r="E22" s="217"/>
      <c r="F22" s="217"/>
      <c r="G22" s="217"/>
      <c r="H22" s="21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1" t="s">
        <v>130</v>
      </c>
      <c r="B23" s="145" t="s">
        <v>86</v>
      </c>
      <c r="C23" s="200" t="s">
        <v>105</v>
      </c>
      <c r="D23" s="201"/>
      <c r="E23" s="202" t="s">
        <v>106</v>
      </c>
      <c r="F23" s="203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2"/>
      <c r="B24" s="147"/>
      <c r="C24" s="188" t="s">
        <v>103</v>
      </c>
      <c r="D24" s="189"/>
      <c r="E24" s="190" t="s">
        <v>104</v>
      </c>
      <c r="F24" s="191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204" t="s">
        <v>150</v>
      </c>
      <c r="C25" s="114" t="s">
        <v>182</v>
      </c>
      <c r="D25" s="115"/>
      <c r="E25" s="116" t="s">
        <v>183</v>
      </c>
      <c r="F25" s="117"/>
      <c r="G25" s="101">
        <v>6</v>
      </c>
      <c r="H25" s="102"/>
      <c r="I25" s="105" t="s">
        <v>155</v>
      </c>
      <c r="J25" s="106"/>
      <c r="K25" s="106"/>
      <c r="L25" s="102"/>
      <c r="M25" s="101">
        <v>519229435</v>
      </c>
      <c r="N25" s="106"/>
      <c r="O25" s="102"/>
      <c r="P25" s="101">
        <v>145</v>
      </c>
      <c r="Q25" s="106"/>
      <c r="R25" s="106"/>
      <c r="S25" s="106"/>
      <c r="T25" s="108"/>
      <c r="U25" s="1"/>
      <c r="V25" s="1"/>
      <c r="W25" s="1"/>
      <c r="X25" s="1"/>
      <c r="Y25" s="218">
        <v>14</v>
      </c>
      <c r="Z25" s="219"/>
      <c r="AA25" s="219"/>
      <c r="AB25" s="219"/>
      <c r="AC25" s="219"/>
      <c r="AD25" s="219"/>
      <c r="AE25" s="219"/>
      <c r="AF25" s="219"/>
      <c r="AG25" s="2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180</v>
      </c>
      <c r="D26" s="119"/>
      <c r="E26" s="120" t="s">
        <v>181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21"/>
      <c r="Z26" s="222"/>
      <c r="AA26" s="222"/>
      <c r="AB26" s="222"/>
      <c r="AC26" s="222"/>
      <c r="AD26" s="222"/>
      <c r="AE26" s="222"/>
      <c r="AF26" s="222"/>
      <c r="AG26" s="2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186</v>
      </c>
      <c r="D27" s="115"/>
      <c r="E27" s="116" t="s">
        <v>187</v>
      </c>
      <c r="F27" s="117"/>
      <c r="G27" s="101">
        <v>6</v>
      </c>
      <c r="H27" s="102"/>
      <c r="I27" s="105" t="s">
        <v>230</v>
      </c>
      <c r="J27" s="106"/>
      <c r="K27" s="106"/>
      <c r="L27" s="102"/>
      <c r="M27" s="101">
        <v>523178293</v>
      </c>
      <c r="N27" s="106"/>
      <c r="O27" s="102"/>
      <c r="P27" s="101">
        <v>141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184</v>
      </c>
      <c r="D28" s="119"/>
      <c r="E28" s="120" t="s">
        <v>185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190</v>
      </c>
      <c r="D29" s="115"/>
      <c r="E29" s="116" t="s">
        <v>191</v>
      </c>
      <c r="F29" s="117"/>
      <c r="G29" s="101">
        <v>5</v>
      </c>
      <c r="H29" s="102"/>
      <c r="I29" s="105" t="s">
        <v>237</v>
      </c>
      <c r="J29" s="106"/>
      <c r="K29" s="106"/>
      <c r="L29" s="102"/>
      <c r="M29" s="101">
        <v>523177920</v>
      </c>
      <c r="N29" s="106"/>
      <c r="O29" s="102"/>
      <c r="P29" s="101">
        <v>144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188</v>
      </c>
      <c r="D30" s="119"/>
      <c r="E30" s="120" t="s">
        <v>189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194</v>
      </c>
      <c r="D31" s="115"/>
      <c r="E31" s="116" t="s">
        <v>195</v>
      </c>
      <c r="F31" s="117"/>
      <c r="G31" s="101">
        <v>6</v>
      </c>
      <c r="H31" s="102"/>
      <c r="I31" s="105" t="s">
        <v>232</v>
      </c>
      <c r="J31" s="106"/>
      <c r="K31" s="106"/>
      <c r="L31" s="102"/>
      <c r="M31" s="101">
        <v>524068364</v>
      </c>
      <c r="N31" s="106"/>
      <c r="O31" s="102"/>
      <c r="P31" s="101">
        <v>157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192</v>
      </c>
      <c r="D32" s="119"/>
      <c r="E32" s="120" t="s">
        <v>193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198</v>
      </c>
      <c r="D33" s="115"/>
      <c r="E33" s="116" t="s">
        <v>199</v>
      </c>
      <c r="F33" s="117"/>
      <c r="G33" s="101">
        <v>6</v>
      </c>
      <c r="H33" s="102"/>
      <c r="I33" s="105" t="s">
        <v>236</v>
      </c>
      <c r="J33" s="106"/>
      <c r="K33" s="106"/>
      <c r="L33" s="102"/>
      <c r="M33" s="101">
        <v>519789205</v>
      </c>
      <c r="N33" s="106"/>
      <c r="O33" s="102"/>
      <c r="P33" s="101">
        <v>160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196</v>
      </c>
      <c r="D34" s="119"/>
      <c r="E34" s="120" t="s">
        <v>197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202</v>
      </c>
      <c r="D35" s="115"/>
      <c r="E35" s="116" t="s">
        <v>203</v>
      </c>
      <c r="F35" s="117"/>
      <c r="G35" s="101">
        <v>6</v>
      </c>
      <c r="H35" s="102"/>
      <c r="I35" s="105" t="s">
        <v>235</v>
      </c>
      <c r="J35" s="106"/>
      <c r="K35" s="106"/>
      <c r="L35" s="102"/>
      <c r="M35" s="101">
        <v>520877854</v>
      </c>
      <c r="N35" s="106"/>
      <c r="O35" s="102"/>
      <c r="P35" s="101">
        <v>147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200</v>
      </c>
      <c r="D36" s="119"/>
      <c r="E36" s="120" t="s">
        <v>201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206</v>
      </c>
      <c r="D37" s="115"/>
      <c r="E37" s="116" t="s">
        <v>207</v>
      </c>
      <c r="F37" s="117"/>
      <c r="G37" s="101">
        <v>5</v>
      </c>
      <c r="H37" s="102"/>
      <c r="I37" s="105" t="s">
        <v>234</v>
      </c>
      <c r="J37" s="106"/>
      <c r="K37" s="106"/>
      <c r="L37" s="102"/>
      <c r="M37" s="101">
        <v>522001547</v>
      </c>
      <c r="N37" s="106"/>
      <c r="O37" s="102"/>
      <c r="P37" s="101">
        <v>156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204</v>
      </c>
      <c r="D38" s="119"/>
      <c r="E38" s="120" t="s">
        <v>205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210</v>
      </c>
      <c r="D39" s="115"/>
      <c r="E39" s="116" t="s">
        <v>211</v>
      </c>
      <c r="F39" s="117"/>
      <c r="G39" s="101">
        <v>6</v>
      </c>
      <c r="H39" s="102"/>
      <c r="I39" s="105" t="s">
        <v>232</v>
      </c>
      <c r="J39" s="106"/>
      <c r="K39" s="106"/>
      <c r="L39" s="102"/>
      <c r="M39" s="101">
        <v>523239000</v>
      </c>
      <c r="N39" s="106"/>
      <c r="O39" s="102"/>
      <c r="P39" s="101">
        <v>145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208</v>
      </c>
      <c r="D40" s="119"/>
      <c r="E40" s="120" t="s">
        <v>209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214</v>
      </c>
      <c r="D41" s="115"/>
      <c r="E41" s="116" t="s">
        <v>151</v>
      </c>
      <c r="F41" s="117"/>
      <c r="G41" s="101">
        <v>6</v>
      </c>
      <c r="H41" s="102"/>
      <c r="I41" s="105" t="s">
        <v>233</v>
      </c>
      <c r="J41" s="106"/>
      <c r="K41" s="106"/>
      <c r="L41" s="102"/>
      <c r="M41" s="101">
        <v>522944998</v>
      </c>
      <c r="N41" s="106"/>
      <c r="O41" s="102"/>
      <c r="P41" s="101">
        <v>150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212</v>
      </c>
      <c r="D42" s="119"/>
      <c r="E42" s="120" t="s">
        <v>213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175</v>
      </c>
      <c r="D43" s="115"/>
      <c r="E43" s="116" t="s">
        <v>152</v>
      </c>
      <c r="F43" s="117"/>
      <c r="G43" s="101">
        <v>6</v>
      </c>
      <c r="H43" s="102"/>
      <c r="I43" s="105" t="s">
        <v>233</v>
      </c>
      <c r="J43" s="106"/>
      <c r="K43" s="106"/>
      <c r="L43" s="102"/>
      <c r="M43" s="101">
        <v>521918228</v>
      </c>
      <c r="N43" s="106"/>
      <c r="O43" s="102"/>
      <c r="P43" s="101">
        <v>152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136</v>
      </c>
      <c r="D44" s="119"/>
      <c r="E44" s="120" t="s">
        <v>215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218</v>
      </c>
      <c r="D45" s="115"/>
      <c r="E45" s="116" t="s">
        <v>219</v>
      </c>
      <c r="F45" s="117"/>
      <c r="G45" s="101">
        <v>6</v>
      </c>
      <c r="H45" s="102"/>
      <c r="I45" s="105" t="s">
        <v>232</v>
      </c>
      <c r="J45" s="106"/>
      <c r="K45" s="106"/>
      <c r="L45" s="102"/>
      <c r="M45" s="101">
        <v>522921876</v>
      </c>
      <c r="N45" s="106"/>
      <c r="O45" s="102"/>
      <c r="P45" s="101">
        <v>155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216</v>
      </c>
      <c r="D46" s="119"/>
      <c r="E46" s="120" t="s">
        <v>217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222</v>
      </c>
      <c r="D47" s="115"/>
      <c r="E47" s="116" t="s">
        <v>203</v>
      </c>
      <c r="F47" s="117"/>
      <c r="G47" s="101">
        <v>5</v>
      </c>
      <c r="H47" s="102"/>
      <c r="I47" s="105" t="s">
        <v>231</v>
      </c>
      <c r="J47" s="106"/>
      <c r="K47" s="106"/>
      <c r="L47" s="102"/>
      <c r="M47" s="101">
        <v>524036547</v>
      </c>
      <c r="N47" s="106"/>
      <c r="O47" s="102"/>
      <c r="P47" s="101">
        <v>148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3"/>
      <c r="B48" s="194"/>
      <c r="C48" s="195" t="s">
        <v>220</v>
      </c>
      <c r="D48" s="196"/>
      <c r="E48" s="197" t="s">
        <v>221</v>
      </c>
      <c r="F48" s="198"/>
      <c r="G48" s="178"/>
      <c r="H48" s="192"/>
      <c r="I48" s="178"/>
      <c r="J48" s="136"/>
      <c r="K48" s="136"/>
      <c r="L48" s="192"/>
      <c r="M48" s="178"/>
      <c r="N48" s="136"/>
      <c r="O48" s="192"/>
      <c r="P48" s="178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 t="s">
        <v>225</v>
      </c>
      <c r="D49" s="78"/>
      <c r="E49" s="79" t="s">
        <v>151</v>
      </c>
      <c r="F49" s="80"/>
      <c r="G49" s="65">
        <v>6</v>
      </c>
      <c r="H49" s="67"/>
      <c r="I49" s="87" t="s">
        <v>156</v>
      </c>
      <c r="J49" s="66"/>
      <c r="K49" s="66"/>
      <c r="L49" s="67"/>
      <c r="M49" s="65">
        <v>524251742</v>
      </c>
      <c r="N49" s="66"/>
      <c r="O49" s="67"/>
      <c r="P49" s="65">
        <v>149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223</v>
      </c>
      <c r="D50" s="82"/>
      <c r="E50" s="83" t="s">
        <v>224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>
        <v>14</v>
      </c>
      <c r="C51" s="77" t="s">
        <v>228</v>
      </c>
      <c r="D51" s="78"/>
      <c r="E51" s="79" t="s">
        <v>229</v>
      </c>
      <c r="F51" s="80"/>
      <c r="G51" s="65">
        <v>6</v>
      </c>
      <c r="H51" s="67"/>
      <c r="I51" s="87" t="s">
        <v>230</v>
      </c>
      <c r="J51" s="66"/>
      <c r="K51" s="66"/>
      <c r="L51" s="67"/>
      <c r="M51" s="65">
        <v>524392452</v>
      </c>
      <c r="N51" s="66"/>
      <c r="O51" s="67"/>
      <c r="P51" s="65">
        <v>142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 t="s">
        <v>226</v>
      </c>
      <c r="D52" s="93"/>
      <c r="E52" s="94" t="s">
        <v>227</v>
      </c>
      <c r="F52" s="95"/>
      <c r="G52" s="85"/>
      <c r="H52" s="86"/>
      <c r="I52" s="85"/>
      <c r="J52" s="88"/>
      <c r="K52" s="88"/>
      <c r="L52" s="86"/>
      <c r="M52" s="85"/>
      <c r="N52" s="88"/>
      <c r="O52" s="86"/>
      <c r="P52" s="85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2" t="s">
        <v>102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5" t="s">
        <v>238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56">
        <f>LEN(A55)</f>
        <v>49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7" t="s">
        <v>12</v>
      </c>
      <c r="B1" s="24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7"/>
      <c r="B2" s="24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8" t="s">
        <v>19</v>
      </c>
      <c r="B4" s="249"/>
      <c r="C4" s="249"/>
      <c r="D4" s="249"/>
      <c r="E4" s="249"/>
      <c r="F4" s="249"/>
      <c r="G4" s="250"/>
      <c r="H4" s="5" t="s">
        <v>20</v>
      </c>
      <c r="I4" s="5" t="s">
        <v>21</v>
      </c>
      <c r="J4" s="251" t="s">
        <v>70</v>
      </c>
      <c r="K4" s="249"/>
      <c r="L4" s="249"/>
      <c r="M4" s="249"/>
      <c r="N4" s="249"/>
      <c r="O4" s="249"/>
      <c r="P4" s="249"/>
      <c r="Q4" s="250"/>
    </row>
    <row r="5" spans="1:41" ht="72" customHeight="1" thickBot="1">
      <c r="A5" s="252"/>
      <c r="B5" s="253"/>
      <c r="C5" s="253"/>
      <c r="D5" s="253"/>
      <c r="E5" s="253"/>
      <c r="F5" s="253"/>
      <c r="G5" s="254"/>
      <c r="H5" s="9" t="str">
        <f>IF(入力!J3="","",入力!J3)</f>
        <v>男女混合</v>
      </c>
      <c r="I5" s="9">
        <f>入力!Y25</f>
        <v>14</v>
      </c>
      <c r="J5" s="255"/>
      <c r="K5" s="256"/>
      <c r="L5" s="256"/>
      <c r="M5" s="256"/>
      <c r="N5" s="256"/>
      <c r="O5" s="256"/>
      <c r="P5" s="256"/>
      <c r="Q5" s="25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>22003　　　　33001</v>
      </c>
      <c r="B7" s="13" t="str">
        <f>IF(入力!C3="","",入力!C3)</f>
        <v>つばきジュニア</v>
      </c>
      <c r="C7" s="13" t="str">
        <f>IF(入力!C2="","",入力!C2)</f>
        <v>つばきジュニア</v>
      </c>
      <c r="D7" s="13" t="str">
        <f>IF(入力!AE3="","",入力!AE3)</f>
        <v>北東支部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>
        <f>IF(入力!C5="","",入力!C5)</f>
        <v>436192201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西尾</v>
      </c>
      <c r="D16" s="13" t="str">
        <f>IF(入力!E8="","",入力!E8)</f>
        <v>晋太郎</v>
      </c>
      <c r="E16" s="13" t="str">
        <f>IF(入力!C7="","",入力!C7)</f>
        <v>ニシオ</v>
      </c>
      <c r="F16" s="13" t="str">
        <f>IF(入力!E7="","",入力!E7)</f>
        <v>シンタロウ</v>
      </c>
      <c r="G16" s="13">
        <f>IF(入力!G7="","",入力!G7)</f>
        <v>500184835</v>
      </c>
      <c r="H16" s="13" t="str">
        <f>IF(入力!J7="","",入力!J7)</f>
        <v/>
      </c>
      <c r="I16" s="13">
        <f>IF(入力!M7="","",入力!M7)</f>
        <v>20244006</v>
      </c>
      <c r="J16" s="13"/>
      <c r="K16" s="13"/>
      <c r="L16" s="13">
        <f>IF(入力!AT7="","",入力!AT7)</f>
        <v>46</v>
      </c>
      <c r="M16" s="13"/>
      <c r="N16" s="13"/>
      <c r="O16" s="13"/>
      <c r="P16" s="13"/>
      <c r="Q16" s="13"/>
      <c r="R16" s="13" t="str">
        <f>IF(入力!R7="","",入力!R7)</f>
        <v>２６１</v>
      </c>
      <c r="S16" s="13" t="str">
        <f>IF(入力!W7="","",入力!W7)</f>
        <v>0013</v>
      </c>
      <c r="T16" s="13" t="str">
        <f>IF(入力!P8="","",入力!P8)</f>
        <v>千葉市美浜区打瀬3-1-3-C511</v>
      </c>
      <c r="U16" s="13" t="str">
        <f>IF(入力!AL7="","",入力!AL7)</f>
        <v>090</v>
      </c>
      <c r="V16" s="13" t="str">
        <f>IF(入力!AK8="","",入力!AK8)</f>
        <v>４３７８</v>
      </c>
      <c r="W16" s="13" t="str">
        <f>IF(入力!AP8="","",入力!AP8)</f>
        <v>6805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田巻</v>
      </c>
      <c r="D17" s="13" t="str">
        <f>IF(入力!E10="","",入力!E10)</f>
        <v>成友</v>
      </c>
      <c r="E17" s="13" t="str">
        <f>IF(入力!C9="","",入力!C9)</f>
        <v>タマキ</v>
      </c>
      <c r="F17" s="13" t="str">
        <f>IF(入力!E9="","",入力!E9)</f>
        <v>マサトモ</v>
      </c>
      <c r="G17" s="13">
        <f>IF(入力!G9="","",入力!G9)</f>
        <v>500554745</v>
      </c>
      <c r="H17" s="13" t="str">
        <f>IF(入力!J9="","",入力!J9)</f>
        <v/>
      </c>
      <c r="I17" s="13" t="str">
        <f>IF(入力!M9="","",入力!M9)</f>
        <v>0563920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２７４</v>
      </c>
      <c r="S17" s="13" t="str">
        <f>IF(入力!W9="","",入力!W9)</f>
        <v>0812</v>
      </c>
      <c r="T17" s="13" t="str">
        <f>IF(入力!P10="","",入力!P10)</f>
        <v>船橋市三咲6-24-16</v>
      </c>
      <c r="U17" s="13" t="str">
        <f>IF(入力!AL9="","",入力!AL9)</f>
        <v>090</v>
      </c>
      <c r="V17" s="13" t="str">
        <f>IF(入力!AK10="","",入力!AK10)</f>
        <v>８４９１</v>
      </c>
      <c r="W17" s="13" t="str">
        <f>IF(入力!AP10="","",入力!AP10)</f>
        <v>6394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鈴木</v>
      </c>
      <c r="D20" s="13" t="str">
        <f>IF(入力!E12="","",入力!E12)</f>
        <v>美紅</v>
      </c>
      <c r="E20" s="13" t="str">
        <f>IF(入力!C11="","",入力!C11)</f>
        <v>スズキ</v>
      </c>
      <c r="F20" s="13" t="str">
        <f>IF(入力!E11="","",入力!E11)</f>
        <v>ミク</v>
      </c>
      <c r="G20" s="13">
        <f>IF(入力!G11="","",入力!G11)</f>
        <v>520877823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0042</v>
      </c>
      <c r="T20" s="13" t="str">
        <f>IF(入力!P12="","",入力!P12)</f>
        <v>千葉市中央区椿森3-6-14</v>
      </c>
      <c r="U20" s="13" t="str">
        <f>IF(入力!AL11="","",入力!AL11)</f>
        <v>090</v>
      </c>
      <c r="V20" s="13" t="str">
        <f>IF(入力!AK12="","",入力!AK12)</f>
        <v>7806</v>
      </c>
      <c r="W20" s="13" t="str">
        <f>IF(入力!AP12="","",入力!AP12)</f>
        <v>4051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２６１</v>
      </c>
      <c r="S22" s="13" t="str">
        <f>IF(入力!W15="","",入力!W15)</f>
        <v>００２６</v>
      </c>
      <c r="T22" s="13" t="str">
        <f>IF(入力!P16="","",入力!P16)</f>
        <v>千葉市美浜区幕張西5-11-13</v>
      </c>
      <c r="U22" s="13" t="str">
        <f>IF(入力!AL15="","",入力!AL15)</f>
        <v>０４３</v>
      </c>
      <c r="V22" s="13" t="str">
        <f>IF(入力!AK16="","",入力!AK16)</f>
        <v>３５０</v>
      </c>
      <c r="W22" s="13" t="str">
        <f>IF(入力!AP16="","",入力!AP16)</f>
        <v>５２８０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久下</v>
      </c>
      <c r="D24" s="51" t="str">
        <f>VLOOKUP($B$51,$A$53:$F$352,4)</f>
        <v>和真</v>
      </c>
      <c r="E24" s="51" t="str">
        <f>VLOOKUP($B$51,$A$53:$F$352,5)</f>
        <v>クゲ</v>
      </c>
      <c r="F24" s="51" t="str">
        <f>VLOOKUP($B$51,$A$53:$F$352,6)</f>
        <v>カズマ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久下</v>
      </c>
      <c r="D53" s="13" t="str">
        <f>IF(入力!E26="","",入力!E26)</f>
        <v>和真</v>
      </c>
      <c r="E53" s="13" t="str">
        <f>IF(入力!C25="","",入力!C25)</f>
        <v>クゲ</v>
      </c>
      <c r="F53" s="13" t="str">
        <f>IF(入力!E25="","",入力!E25)</f>
        <v>カズマ</v>
      </c>
      <c r="G53" s="13">
        <f>IF(入力!M25="","",入力!M25)</f>
        <v>519229435</v>
      </c>
      <c r="H53" s="13" t="str">
        <f>IF(入力!I25="","",入力!I25)</f>
        <v>八街市立八街東小学校</v>
      </c>
      <c r="I53" s="13">
        <f>IF(入力!G25="","",入力!G25)</f>
        <v>6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倉内</v>
      </c>
      <c r="D54" s="13" t="str">
        <f>IF(入力!E28="","",入力!E28)</f>
        <v>啓</v>
      </c>
      <c r="E54" s="13" t="str">
        <f>IF(入力!C27="","",入力!C27)</f>
        <v>クラウチ</v>
      </c>
      <c r="F54" s="13" t="str">
        <f>IF(入力!E27="","",入力!E27)</f>
        <v>ケイ</v>
      </c>
      <c r="G54" s="13">
        <f>IF(入力!M27="","",入力!M27)</f>
        <v>523178293</v>
      </c>
      <c r="H54" s="13" t="str">
        <f>IF(入力!I27="","",入力!I27)</f>
        <v>千葉市立鶴沢小学校</v>
      </c>
      <c r="I54" s="13">
        <f>IF(入力!G27="","",入力!G27)</f>
        <v>6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美咲</v>
      </c>
      <c r="E55" s="13" t="str">
        <f>IF(入力!C29="","",入力!C29)</f>
        <v>サトウ</v>
      </c>
      <c r="F55" s="13" t="str">
        <f>IF(入力!E29="","",入力!E29)</f>
        <v>ミサキ</v>
      </c>
      <c r="G55" s="13">
        <f>IF(入力!M29="","",入力!M29)</f>
        <v>523177920</v>
      </c>
      <c r="H55" s="13" t="str">
        <f>IF(入力!I29="","",入力!I29)</f>
        <v>千葉市立平山小学校</v>
      </c>
      <c r="I55" s="13">
        <f>IF(入力!G29="","",入力!G29)</f>
        <v>5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篠﨑</v>
      </c>
      <c r="D56" s="13" t="str">
        <f>IF(入力!E32="","",入力!E32)</f>
        <v>啓佑</v>
      </c>
      <c r="E56" s="13" t="str">
        <f>IF(入力!C31="","",入力!C31)</f>
        <v>シノザキ</v>
      </c>
      <c r="F56" s="13" t="str">
        <f>IF(入力!E31="","",入力!E31)</f>
        <v>ケイスケ</v>
      </c>
      <c r="G56" s="13">
        <f>IF(入力!M31="","",入力!M31)</f>
        <v>524068364</v>
      </c>
      <c r="H56" s="13" t="str">
        <f>IF(入力!I31="","",入力!I31)</f>
        <v>千葉市立小中台小学校</v>
      </c>
      <c r="I56" s="13">
        <f>IF(入力!G31="","",入力!G31)</f>
        <v>6</v>
      </c>
      <c r="J56" s="13">
        <f>IF(入力!P31="","",入力!P31)</f>
        <v>157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山内</v>
      </c>
      <c r="D57" s="13" t="str">
        <f>IF(入力!E34="","",入力!E34)</f>
        <v>美桜</v>
      </c>
      <c r="E57" s="13" t="str">
        <f>IF(入力!C33="","",入力!C33)</f>
        <v>ヤマウチ</v>
      </c>
      <c r="F57" s="13" t="str">
        <f>IF(入力!E33="","",入力!E33)</f>
        <v>ミオ</v>
      </c>
      <c r="G57" s="13">
        <f>IF(入力!M33="","",入力!M33)</f>
        <v>519789205</v>
      </c>
      <c r="H57" s="13" t="str">
        <f>IF(入力!I33="","",入力!I33)</f>
        <v>千葉市立新宿小学校</v>
      </c>
      <c r="I57" s="13">
        <f>IF(入力!G33="","",入力!G33)</f>
        <v>6</v>
      </c>
      <c r="J57" s="13">
        <f>IF(入力!P33="","",入力!P33)</f>
        <v>160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今西</v>
      </c>
      <c r="D58" s="13" t="str">
        <f>IF(入力!E36="","",入力!E36)</f>
        <v>葵</v>
      </c>
      <c r="E58" s="13" t="str">
        <f>IF(入力!C35="","",入力!C35)</f>
        <v>イマニシ</v>
      </c>
      <c r="F58" s="13" t="str">
        <f>IF(入力!E35="","",入力!E35)</f>
        <v>アオイ</v>
      </c>
      <c r="G58" s="13">
        <f>IF(入力!M35="","",入力!M35)</f>
        <v>520877854</v>
      </c>
      <c r="H58" s="13" t="str">
        <f>IF(入力!I35="","",入力!I35)</f>
        <v>千葉市立轟町小学校</v>
      </c>
      <c r="I58" s="13">
        <f>IF(入力!G35="","",入力!G35)</f>
        <v>6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竹井</v>
      </c>
      <c r="D59" s="13" t="str">
        <f>IF(入力!E38="","",入力!E38)</f>
        <v>琴音</v>
      </c>
      <c r="E59" s="13" t="str">
        <f>IF(入力!C37="","",入力!C37)</f>
        <v>タケイ</v>
      </c>
      <c r="F59" s="13" t="str">
        <f>IF(入力!E37="","",入力!E37)</f>
        <v>コトネ</v>
      </c>
      <c r="G59" s="13">
        <f>IF(入力!M37="","",入力!M37)</f>
        <v>522001547</v>
      </c>
      <c r="H59" s="13" t="str">
        <f>IF(入力!I37="","",入力!I37)</f>
        <v>千葉市立宮野木小学校</v>
      </c>
      <c r="I59" s="13">
        <f>IF(入力!G37="","",入力!G37)</f>
        <v>5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石澤</v>
      </c>
      <c r="D60" s="13" t="str">
        <f>IF(入力!E40="","",入力!E40)</f>
        <v>遼</v>
      </c>
      <c r="E60" s="13" t="str">
        <f>IF(入力!C39="","",入力!C39)</f>
        <v>イシザワ</v>
      </c>
      <c r="F60" s="13" t="str">
        <f>IF(入力!E39="","",入力!E39)</f>
        <v>リョウ</v>
      </c>
      <c r="G60" s="13">
        <f>IF(入力!M39="","",入力!M39)</f>
        <v>523239000</v>
      </c>
      <c r="H60" s="13" t="str">
        <f>IF(入力!I39="","",入力!I39)</f>
        <v>千葉市立小中台小学校</v>
      </c>
      <c r="I60" s="13">
        <f>IF(入力!G39="","",入力!G39)</f>
        <v>6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長谷川</v>
      </c>
      <c r="D61" s="13" t="str">
        <f>IF(入力!E42="","",入力!E42)</f>
        <v>莉央</v>
      </c>
      <c r="E61" s="13" t="str">
        <f>IF(入力!C41="","",入力!C41)</f>
        <v>ハセガワ</v>
      </c>
      <c r="F61" s="13" t="str">
        <f>IF(入力!E41="","",入力!E41)</f>
        <v>リオ</v>
      </c>
      <c r="G61" s="13">
        <f>IF(入力!M41="","",入力!M41)</f>
        <v>522944998</v>
      </c>
      <c r="H61" s="13" t="str">
        <f>IF(入力!I41="","",入力!I41)</f>
        <v>千葉市立都賀小学校</v>
      </c>
      <c r="I61" s="13">
        <f>IF(入力!G41="","",入力!G41)</f>
        <v>6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鈴木</v>
      </c>
      <c r="D62" s="13" t="str">
        <f>IF(入力!E44="","",入力!E44)</f>
        <v>柑菜</v>
      </c>
      <c r="E62" s="13" t="str">
        <f>IF(入力!C43="","",入力!C43)</f>
        <v>スズキ</v>
      </c>
      <c r="F62" s="13" t="str">
        <f>IF(入力!E43="","",入力!E43)</f>
        <v>カンナ</v>
      </c>
      <c r="G62" s="13">
        <f>IF(入力!M43="","",入力!M43)</f>
        <v>521918228</v>
      </c>
      <c r="H62" s="13" t="str">
        <f>IF(入力!I43="","",入力!I43)</f>
        <v>千葉市立都賀小学校</v>
      </c>
      <c r="I62" s="13">
        <f>IF(入力!G43="","",入力!G43)</f>
        <v>6</v>
      </c>
      <c r="J62" s="13">
        <f>IF(入力!P43="","",入力!P43)</f>
        <v>152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篠原</v>
      </c>
      <c r="D63" s="13" t="str">
        <f>IF(入力!E46="","",入力!E46)</f>
        <v>紗雪</v>
      </c>
      <c r="E63" s="13" t="str">
        <f>IF(入力!C45="","",入力!C45)</f>
        <v>シノハラ</v>
      </c>
      <c r="F63" s="13" t="str">
        <f>IF(入力!E45="","",入力!E45)</f>
        <v>サユキ</v>
      </c>
      <c r="G63" s="13">
        <f>IF(入力!M45="","",入力!M45)</f>
        <v>522921876</v>
      </c>
      <c r="H63" s="13" t="str">
        <f>IF(入力!I45="","",入力!I45)</f>
        <v>千葉市立小中台小学校</v>
      </c>
      <c r="I63" s="13">
        <f>IF(入力!G45="","",入力!G45)</f>
        <v>6</v>
      </c>
      <c r="J63" s="13">
        <f>IF(入力!P45="","",入力!P45)</f>
        <v>155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金子</v>
      </c>
      <c r="D64" s="13" t="str">
        <f>IF(入力!E48="","",入力!E48)</f>
        <v>碧生</v>
      </c>
      <c r="E64" s="13" t="str">
        <f>IF(入力!C47="","",入力!C47)</f>
        <v>カネコ</v>
      </c>
      <c r="F64" s="13" t="str">
        <f>IF(入力!E47="","",入力!E47)</f>
        <v>アオイ</v>
      </c>
      <c r="G64" s="13">
        <f>IF(入力!M47="","",入力!M47)</f>
        <v>524036547</v>
      </c>
      <c r="H64" s="13" t="str">
        <f>IF(入力!I47="","",入力!I47)</f>
        <v>千葉市立北貝塚小学校</v>
      </c>
      <c r="I64" s="13">
        <f>IF(入力!G47="","",入力!G47)</f>
        <v>5</v>
      </c>
      <c r="J64" s="13">
        <f>IF(入力!P47="","",入力!P47)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西田</v>
      </c>
      <c r="D65" s="13" t="str">
        <f>IF(入力!E50="","",入力!E50)</f>
        <v>理央</v>
      </c>
      <c r="E65" s="13" t="str">
        <f>IF(入力!C49="","",入力!C49)</f>
        <v>ニシタ</v>
      </c>
      <c r="F65" s="13" t="str">
        <f>IF(入力!E49="","",入力!E49)</f>
        <v>リオ</v>
      </c>
      <c r="G65" s="13">
        <f>IF(入力!M49="","",入力!M49)</f>
        <v>524251742</v>
      </c>
      <c r="H65" s="13" t="str">
        <f>IF(入力!I49="","",入力!I49)</f>
        <v>千葉市立海浜打瀬小学校</v>
      </c>
      <c r="I65" s="13">
        <f>IF(入力!G49="","",入力!G49)</f>
        <v>6</v>
      </c>
      <c r="J65" s="13">
        <f>IF(入力!P49="","",入力!P49)</f>
        <v>149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板垣</v>
      </c>
      <c r="D66" s="13" t="str">
        <f>IF(入力!E52="","",入力!E52)</f>
        <v>樹</v>
      </c>
      <c r="E66" s="13" t="str">
        <f>IF(入力!C51="","",入力!C51)</f>
        <v>イタガキ</v>
      </c>
      <c r="F66" s="13" t="str">
        <f>IF(入力!E51="","",入力!E51)</f>
        <v>イツキ</v>
      </c>
      <c r="G66" s="13">
        <f>IF(入力!M51="","",入力!M51)</f>
        <v>524392452</v>
      </c>
      <c r="H66" s="13" t="str">
        <f>IF(入力!I51="","",入力!I51)</f>
        <v>千葉市立鶴沢小学校</v>
      </c>
      <c r="I66" s="13">
        <f>IF(入力!G51="","",入力!G51)</f>
        <v>6</v>
      </c>
      <c r="J66" s="13">
        <f>IF(入力!P51="","",入力!P51)</f>
        <v>142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孝浩 長岡</cp:lastModifiedBy>
  <cp:lastPrinted>2016-05-09T15:17:35Z</cp:lastPrinted>
  <dcterms:created xsi:type="dcterms:W3CDTF">2014-04-05T09:56:00Z</dcterms:created>
  <dcterms:modified xsi:type="dcterms:W3CDTF">2024-09-23T20:25:52Z</dcterms:modified>
</cp:coreProperties>
</file>