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13_ncr:1_{F28245C2-F6EC-4DA3-836B-7A3B800F30B4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<sst xmlns="http://schemas.openxmlformats.org/spreadsheetml/2006/main" count="300" uniqueCount="241">
  <si>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</si>
  <si>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</si>
  <si>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</si>
  <si>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</si>
  <si>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</si>
  <si>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</si>
  <si>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</si>
  <si>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</si>
  <si>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</si>
  <si>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</si>
  <si>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</si>
  <si>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</si>
  <si>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</si>
  <si>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</si>
  <si>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</si>
  <si>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</si>
  <si>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</si>
  <si>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</si>
  <si>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</si>
  <si>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</si>
  <si>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</si>
  <si>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</si>
  <si>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</si>
  <si>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</si>
  <si>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</si>
  <si>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</si>
  <si>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</si>
  <si>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</si>
  <si>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</si>
  <si>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</si>
  <si>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</si>
  <si>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</si>
  <si>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</si>
  <si>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</si>
  <si>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</si>
  <si>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</si>
  <si>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</si>
  <si>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</si>
  <si>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</si>
  <si>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</si>
  <si>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</si>
  <si>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</si>
  <si>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</si>
  <si>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</si>
  <si>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</si>
  <si>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</si>
  <si>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</si>
  <si>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</si>
  <si>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</si>
  <si>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</si>
  <si>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</si>
  <si>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</si>
  <si>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</si>
  <si>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</si>
  <si>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</si>
  <si>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</si>
  <si>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</si>
  <si>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</si>
  <si>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</si>
  <si>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</si>
  <si>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</si>
  <si>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</si>
  <si>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</si>
  <si>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</si>
  <si>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</si>
  <si>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</si>
  <si>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</si>
  <si>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</si>
  <si>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</si>
  <si>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</si>
  <si>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</si>
  <si>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</si>
  <si>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</si>
  <si>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</si>
  <si>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</si>
  <si>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</si>
  <si>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</si>
  <si>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</si>
  <si>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</si>
  <si>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</si>
  <si>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</si>
  <si>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</si>
  <si>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</si>
  <si>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</si>
  <si>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</si>
  <si>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</si>
  <si>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</si>
  <si>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</si>
  <si>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</si>
  <si>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</si>
  <si>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</si>
  <si>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</si>
  <si>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</si>
  <si>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</si>
  <si>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</si>
  <si>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</si>
  <si>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</si>
  <si>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</si>
  <si>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</si>
  <si>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</si>
  <si>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</si>
  <si>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</si>
  <si>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</si>
  <si>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</si>
  <si>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</si>
  <si>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</si>
  <si>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</si>
  <si>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</si>
  <si>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</si>
  <si>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</si>
  <si>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</si>
  <si>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</si>
  <si>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</si>
  <si>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</si>
  <si>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</si>
  <si>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</si>
  <si>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</si>
  <si>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</si>
  <si>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</si>
  <si>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</si>
  <si>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</si>
  <si>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</si>
  <si>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</si>
  <si>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</si>
  <si>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</si>
  <si>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</si>
  <si>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</si>
  <si>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</si>
  <si>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</si>
  <si>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</si>
  <si>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</si>
  <si>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</si>
  <si>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</si>
  <si>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千葉市</t>
    <rPh sb="0" eb="3">
      <t>チバシ</t>
    </rPh>
    <phoneticPr fontId="2"/>
  </si>
  <si>
    <t>ツバキジュニア</t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</si>
  <si>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</si>
  <si>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</si>
  <si>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090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</si>
  <si>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</si>
  <si>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</si>
  <si>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ﾅｶﾞｵｶ</t>
    <phoneticPr fontId="2"/>
  </si>
  <si>
    <t>ｽｽﾞｺ</t>
    <phoneticPr fontId="2"/>
  </si>
  <si>
    <t>261</t>
    <phoneticPr fontId="2"/>
  </si>
  <si>
    <t>0026</t>
    <phoneticPr fontId="2"/>
  </si>
  <si>
    <t>千葉市美浜区幕張西5-11-13</t>
    <rPh sb="0" eb="3">
      <t>チバシ</t>
    </rPh>
    <rPh sb="3" eb="6">
      <t>ミハマク</t>
    </rPh>
    <rPh sb="6" eb="9">
      <t>マクハリニシ</t>
    </rPh>
    <phoneticPr fontId="2"/>
  </si>
  <si>
    <t>043</t>
    <phoneticPr fontId="2"/>
  </si>
  <si>
    <t>350</t>
    <phoneticPr fontId="2"/>
  </si>
  <si>
    <t>5280</t>
    <phoneticPr fontId="2"/>
  </si>
  <si>
    <t>①</t>
    <phoneticPr fontId="2"/>
  </si>
  <si>
    <t>西尾</t>
    <rPh sb="0" eb="2">
      <t>ニシオ</t>
    </rPh>
    <phoneticPr fontId="2"/>
  </si>
  <si>
    <t>ﾆｼｵ</t>
    <phoneticPr fontId="2"/>
  </si>
  <si>
    <t>星久喜小学校</t>
    <rPh sb="0" eb="6">
      <t>ホシクキショウガッコウ</t>
    </rPh>
    <phoneticPr fontId="2"/>
  </si>
  <si>
    <r>
      <t>22003</t>
    </r>
    <r>
      <rPr>
        <sz val="8"/>
        <color rgb="FF000000"/>
        <rFont val="ＭＳ Ｐゴシック"/>
        <family val="2"/>
        <charset val="128"/>
      </rPr>
      <t>　　</t>
    </r>
    <r>
      <rPr>
        <sz val="8"/>
        <color rgb="FF000000"/>
        <rFont val="Calibri"/>
        <family val="2"/>
      </rPr>
      <t>33001</t>
    </r>
    <phoneticPr fontId="2"/>
  </si>
  <si>
    <t>晋太郎</t>
    <rPh sb="0" eb="3">
      <t>シンタロウ</t>
    </rPh>
    <phoneticPr fontId="2"/>
  </si>
  <si>
    <t>ｼﾝﾀﾛｳ</t>
    <phoneticPr fontId="2"/>
  </si>
  <si>
    <t>0013</t>
    <phoneticPr fontId="2"/>
  </si>
  <si>
    <t>4378</t>
    <phoneticPr fontId="2"/>
  </si>
  <si>
    <t>6805</t>
    <phoneticPr fontId="2"/>
  </si>
  <si>
    <t>田巻</t>
    <rPh sb="0" eb="2">
      <t>タマキ</t>
    </rPh>
    <phoneticPr fontId="2"/>
  </si>
  <si>
    <t>成友</t>
    <rPh sb="0" eb="1">
      <t>ナル</t>
    </rPh>
    <rPh sb="1" eb="2">
      <t>ユウ</t>
    </rPh>
    <phoneticPr fontId="2"/>
  </si>
  <si>
    <t>ﾀﾏｷ</t>
    <phoneticPr fontId="2"/>
  </si>
  <si>
    <t>ﾏｻﾄﾓ</t>
    <phoneticPr fontId="2"/>
  </si>
  <si>
    <t>0563920</t>
    <phoneticPr fontId="2"/>
  </si>
  <si>
    <t>274</t>
    <phoneticPr fontId="2"/>
  </si>
  <si>
    <t>0512</t>
    <phoneticPr fontId="2"/>
  </si>
  <si>
    <t>8491</t>
    <phoneticPr fontId="2"/>
  </si>
  <si>
    <t>6394</t>
    <phoneticPr fontId="2"/>
  </si>
  <si>
    <t>船橋市三咲6-24-16</t>
    <rPh sb="0" eb="3">
      <t>フナバシシ</t>
    </rPh>
    <rPh sb="3" eb="5">
      <t>ミサキ</t>
    </rPh>
    <phoneticPr fontId="2"/>
  </si>
  <si>
    <t>千葉市美浜区打瀬3-1-3-C-511</t>
    <rPh sb="0" eb="3">
      <t>チバシ</t>
    </rPh>
    <rPh sb="3" eb="6">
      <t>ミハマク</t>
    </rPh>
    <rPh sb="6" eb="8">
      <t>ウタセ</t>
    </rPh>
    <phoneticPr fontId="2"/>
  </si>
  <si>
    <t>8844</t>
    <phoneticPr fontId="2"/>
  </si>
  <si>
    <t>8705</t>
    <phoneticPr fontId="2"/>
  </si>
  <si>
    <t>金子</t>
    <rPh sb="0" eb="2">
      <t>カネコ</t>
    </rPh>
    <phoneticPr fontId="2"/>
  </si>
  <si>
    <t>碧生</t>
    <rPh sb="0" eb="1">
      <t>アオ</t>
    </rPh>
    <rPh sb="1" eb="2">
      <t>イ</t>
    </rPh>
    <phoneticPr fontId="2"/>
  </si>
  <si>
    <t>ｶﾈｺ</t>
    <phoneticPr fontId="2"/>
  </si>
  <si>
    <t>ｱｵｲ</t>
    <phoneticPr fontId="2"/>
  </si>
  <si>
    <t>ウェイガー</t>
    <phoneticPr fontId="2"/>
  </si>
  <si>
    <t>カイル諒仁　</t>
    <rPh sb="3" eb="4">
      <t>リョウ</t>
    </rPh>
    <rPh sb="4" eb="5">
      <t>ジン</t>
    </rPh>
    <phoneticPr fontId="2"/>
  </si>
  <si>
    <t>ｳｪｲｶﾞｰ</t>
    <phoneticPr fontId="2"/>
  </si>
  <si>
    <t>ｶｲﾙｱｷﾄ</t>
    <phoneticPr fontId="2"/>
  </si>
  <si>
    <t>木下</t>
    <rPh sb="0" eb="2">
      <t>キノシタ</t>
    </rPh>
    <phoneticPr fontId="2"/>
  </si>
  <si>
    <t>知南</t>
    <rPh sb="0" eb="1">
      <t>チ</t>
    </rPh>
    <rPh sb="1" eb="2">
      <t>ミナミ</t>
    </rPh>
    <phoneticPr fontId="2"/>
  </si>
  <si>
    <t>ｷﾉｼﾀ</t>
    <phoneticPr fontId="2"/>
  </si>
  <si>
    <t>ﾁﾅﾐ</t>
    <phoneticPr fontId="2"/>
  </si>
  <si>
    <t>小早川</t>
    <rPh sb="0" eb="3">
      <t>コバヤカワ</t>
    </rPh>
    <phoneticPr fontId="2"/>
  </si>
  <si>
    <t>彩</t>
    <rPh sb="0" eb="1">
      <t>アヤ</t>
    </rPh>
    <phoneticPr fontId="2"/>
  </si>
  <si>
    <t>ｺﾊﾞﾔｶﾜ</t>
    <phoneticPr fontId="2"/>
  </si>
  <si>
    <t>ｱﾔ</t>
    <phoneticPr fontId="2"/>
  </si>
  <si>
    <t>大場</t>
    <rPh sb="0" eb="2">
      <t>オオバ</t>
    </rPh>
    <phoneticPr fontId="2"/>
  </si>
  <si>
    <t>葵</t>
    <rPh sb="0" eb="1">
      <t>アオイ</t>
    </rPh>
    <phoneticPr fontId="2"/>
  </si>
  <si>
    <t>ｵｵﾊﾞ</t>
    <phoneticPr fontId="2"/>
  </si>
  <si>
    <t>今西</t>
    <rPh sb="0" eb="2">
      <t>イマニシ</t>
    </rPh>
    <phoneticPr fontId="2"/>
  </si>
  <si>
    <t>亮介</t>
    <rPh sb="0" eb="2">
      <t>リョウスケ</t>
    </rPh>
    <phoneticPr fontId="2"/>
  </si>
  <si>
    <t>ｲﾏﾆｼ</t>
    <phoneticPr fontId="2"/>
  </si>
  <si>
    <t>ﾘｮｳｽｹ</t>
    <phoneticPr fontId="2"/>
  </si>
  <si>
    <t>小谷</t>
    <rPh sb="0" eb="2">
      <t>コタニ</t>
    </rPh>
    <phoneticPr fontId="2"/>
  </si>
  <si>
    <t>凛</t>
    <rPh sb="0" eb="1">
      <t>リン</t>
    </rPh>
    <phoneticPr fontId="2"/>
  </si>
  <si>
    <t>ｺﾀﾆ</t>
    <phoneticPr fontId="2"/>
  </si>
  <si>
    <t>ﾘﾝ</t>
    <phoneticPr fontId="2"/>
  </si>
  <si>
    <t>新門</t>
    <rPh sb="0" eb="2">
      <t>シンカド</t>
    </rPh>
    <phoneticPr fontId="2"/>
  </si>
  <si>
    <t>芽依</t>
    <rPh sb="0" eb="2">
      <t>メイ</t>
    </rPh>
    <phoneticPr fontId="2"/>
  </si>
  <si>
    <t>ｼﾝｶﾄﾞ</t>
    <phoneticPr fontId="2"/>
  </si>
  <si>
    <t>メイ</t>
    <phoneticPr fontId="2"/>
  </si>
  <si>
    <t>仲佐</t>
    <rPh sb="0" eb="2">
      <t>ナカサ</t>
    </rPh>
    <phoneticPr fontId="2"/>
  </si>
  <si>
    <t>忠泰</t>
    <rPh sb="0" eb="2">
      <t>タダヤス</t>
    </rPh>
    <phoneticPr fontId="2"/>
  </si>
  <si>
    <t>ﾅｶｻ</t>
    <phoneticPr fontId="2"/>
  </si>
  <si>
    <t>ﾀﾀﾞﾔｽ</t>
    <phoneticPr fontId="2"/>
  </si>
  <si>
    <t>荘司</t>
    <rPh sb="0" eb="2">
      <t>ショウジ</t>
    </rPh>
    <phoneticPr fontId="2"/>
  </si>
  <si>
    <t>新奈</t>
    <rPh sb="0" eb="2">
      <t>ニイナ</t>
    </rPh>
    <phoneticPr fontId="2"/>
  </si>
  <si>
    <t>ｼｮｳｼﾞ</t>
    <phoneticPr fontId="2"/>
  </si>
  <si>
    <t>ﾆｲﾅ</t>
    <phoneticPr fontId="2"/>
  </si>
  <si>
    <t>宮脇</t>
    <rPh sb="0" eb="2">
      <t>ミヤワキ</t>
    </rPh>
    <phoneticPr fontId="2"/>
  </si>
  <si>
    <t>瑠位</t>
    <rPh sb="0" eb="1">
      <t>ル</t>
    </rPh>
    <rPh sb="1" eb="2">
      <t>イ</t>
    </rPh>
    <phoneticPr fontId="2"/>
  </si>
  <si>
    <t>ﾐﾔﾜｷ</t>
    <phoneticPr fontId="2"/>
  </si>
  <si>
    <t>ﾙｲ</t>
    <phoneticPr fontId="2"/>
  </si>
  <si>
    <t>青木</t>
    <rPh sb="0" eb="2">
      <t>アオキ</t>
    </rPh>
    <phoneticPr fontId="2"/>
  </si>
  <si>
    <t>優衣</t>
    <rPh sb="0" eb="2">
      <t>ユイ</t>
    </rPh>
    <phoneticPr fontId="2"/>
  </si>
  <si>
    <t>ｱｵｷ</t>
    <phoneticPr fontId="2"/>
  </si>
  <si>
    <t>ﾕｲ</t>
    <phoneticPr fontId="2"/>
  </si>
  <si>
    <t>島谷</t>
    <rPh sb="0" eb="2">
      <t>シマタニ</t>
    </rPh>
    <phoneticPr fontId="2"/>
  </si>
  <si>
    <t>祐希</t>
    <rPh sb="0" eb="2">
      <t>ユウキ</t>
    </rPh>
    <phoneticPr fontId="2"/>
  </si>
  <si>
    <t>ｼﾏﾀﾆ</t>
    <phoneticPr fontId="2"/>
  </si>
  <si>
    <t>ﾋﾛｷ</t>
    <phoneticPr fontId="2"/>
  </si>
  <si>
    <t>山田</t>
    <rPh sb="0" eb="2">
      <t>ヤマダ</t>
    </rPh>
    <phoneticPr fontId="2"/>
  </si>
  <si>
    <t>秋斗</t>
    <rPh sb="0" eb="1">
      <t>アキ</t>
    </rPh>
    <rPh sb="1" eb="2">
      <t>ト</t>
    </rPh>
    <phoneticPr fontId="2"/>
  </si>
  <si>
    <t>ﾔﾏﾀﾞ</t>
    <phoneticPr fontId="2"/>
  </si>
  <si>
    <t>ｱｷﾄ</t>
    <phoneticPr fontId="2"/>
  </si>
  <si>
    <t>北貝塚小学校</t>
    <rPh sb="0" eb="6">
      <t>キタカイヅカショウガッコウ</t>
    </rPh>
    <phoneticPr fontId="2"/>
  </si>
  <si>
    <t>真砂東小学校</t>
    <rPh sb="0" eb="6">
      <t>マサゴヒガシショウガッコウ</t>
    </rPh>
    <phoneticPr fontId="2"/>
  </si>
  <si>
    <t>磯辺第三小学校</t>
    <rPh sb="0" eb="7">
      <t>イソベダイサンショウガッコウ</t>
    </rPh>
    <phoneticPr fontId="2"/>
  </si>
  <si>
    <t>園生小学校</t>
    <rPh sb="0" eb="5">
      <t>ソンノウショウガッコウ</t>
    </rPh>
    <phoneticPr fontId="2"/>
  </si>
  <si>
    <t>千城台わかば小学校</t>
    <rPh sb="0" eb="3">
      <t>チシロダイ</t>
    </rPh>
    <rPh sb="6" eb="9">
      <t>ショウガッコウ</t>
    </rPh>
    <phoneticPr fontId="2"/>
  </si>
  <si>
    <t>轟町小学校</t>
    <rPh sb="0" eb="5">
      <t>トドロキマチショウガッコウ</t>
    </rPh>
    <phoneticPr fontId="2"/>
  </si>
  <si>
    <t>小中台南小学校</t>
    <rPh sb="0" eb="7">
      <t>コナカダイミナミショウガッコウ</t>
    </rPh>
    <phoneticPr fontId="2"/>
  </si>
  <si>
    <t>新宿小学校</t>
    <rPh sb="0" eb="5">
      <t>シンジュクショウガッコウ</t>
    </rPh>
    <phoneticPr fontId="2"/>
  </si>
  <si>
    <t>和良比小学校</t>
    <rPh sb="0" eb="6">
      <t>ワラビショウガッコウ</t>
    </rPh>
    <phoneticPr fontId="2"/>
  </si>
  <si>
    <t>ちはら台桜小学校</t>
    <rPh sb="3" eb="8">
      <t>ダイサクラショウガッコウ</t>
    </rPh>
    <phoneticPr fontId="2"/>
  </si>
  <si>
    <t>清水谷小学校</t>
    <rPh sb="0" eb="6">
      <t>シミズヤショウガッコウ</t>
    </rPh>
    <phoneticPr fontId="2"/>
  </si>
  <si>
    <t>昭和小学校</t>
    <rPh sb="0" eb="5">
      <t>ショウワショウガッコウ</t>
    </rPh>
    <phoneticPr fontId="2"/>
  </si>
  <si>
    <t>宮崎小学校</t>
    <rPh sb="0" eb="5">
      <t>ミヤザキショウガッコウ</t>
    </rPh>
    <phoneticPr fontId="2"/>
  </si>
  <si>
    <t>0417655</t>
    <phoneticPr fontId="2"/>
  </si>
  <si>
    <t>最後の大きな大会に、みんなで出場できることに感謝しています。これまで一緒にがんばってきた仲間と力を合わせて、元気いっぱい全力でプレーします！</t>
    <rPh sb="0" eb="2">
      <t>サイゴ</t>
    </rPh>
    <rPh sb="3" eb="4">
      <t>オオ</t>
    </rPh>
    <rPh sb="6" eb="8">
      <t>タイカイ</t>
    </rPh>
    <rPh sb="14" eb="16">
      <t>シュツジョウ</t>
    </rPh>
    <rPh sb="22" eb="24">
      <t>カンシャ</t>
    </rPh>
    <rPh sb="34" eb="36">
      <t>イッショ</t>
    </rPh>
    <rPh sb="44" eb="46">
      <t>ナカマ</t>
    </rPh>
    <rPh sb="47" eb="48">
      <t>チカラ</t>
    </rPh>
    <rPh sb="49" eb="50">
      <t>ア</t>
    </rPh>
    <rPh sb="54" eb="56">
      <t>ゲンキ</t>
    </rPh>
    <rPh sb="60" eb="62">
      <t>ゼンリョク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</si>
</sst>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1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2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0" zoomScaleNormal="100" zoomScaleSheetLayoutView="100" workbookViewId="0">
      <selection activeCell="A55" sqref="A55:T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01" t="s">
        <v>115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</row>
    <row r="2" spans="1:51" ht="14.45" customHeight="1">
      <c r="A2" s="102" t="s">
        <v>121</v>
      </c>
      <c r="B2" s="103"/>
      <c r="C2" s="104" t="s">
        <v>134</v>
      </c>
      <c r="D2" s="105"/>
      <c r="E2" s="105"/>
      <c r="F2" s="105"/>
      <c r="G2" s="105"/>
      <c r="H2" s="105"/>
      <c r="I2" s="106"/>
      <c r="J2" s="95" t="s">
        <v>119</v>
      </c>
      <c r="K2" s="206"/>
      <c r="L2" s="206"/>
      <c r="M2" s="206"/>
      <c r="N2" s="206"/>
      <c r="O2" s="207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7" t="s">
        <v>122</v>
      </c>
      <c r="B3" s="108"/>
      <c r="C3" s="109" t="s">
        <v>132</v>
      </c>
      <c r="D3" s="110"/>
      <c r="E3" s="110"/>
      <c r="F3" s="110"/>
      <c r="G3" s="110"/>
      <c r="H3" s="110"/>
      <c r="I3" s="111"/>
      <c r="J3" s="203" t="s">
        <v>93</v>
      </c>
      <c r="K3" s="204"/>
      <c r="L3" s="204"/>
      <c r="M3" s="204"/>
      <c r="N3" s="204"/>
      <c r="O3" s="205"/>
      <c r="P3" s="97" t="s">
        <v>133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35" t="s">
        <v>118</v>
      </c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5" t="s">
        <v>123</v>
      </c>
      <c r="B4" s="216"/>
      <c r="C4" s="208">
        <v>430830189</v>
      </c>
      <c r="D4" s="209"/>
      <c r="E4" s="209"/>
      <c r="F4" s="209"/>
      <c r="G4" s="209"/>
      <c r="H4" s="209"/>
      <c r="I4" s="210"/>
      <c r="J4" s="219" t="s">
        <v>117</v>
      </c>
      <c r="K4" s="220"/>
      <c r="L4" s="220"/>
      <c r="M4" s="220"/>
      <c r="N4" s="220"/>
      <c r="O4" s="221"/>
      <c r="P4" s="150" t="s">
        <v>94</v>
      </c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3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7" t="s">
        <v>116</v>
      </c>
      <c r="B5" s="218"/>
      <c r="C5" s="211">
        <v>436192201</v>
      </c>
      <c r="D5" s="212"/>
      <c r="E5" s="212"/>
      <c r="F5" s="212"/>
      <c r="G5" s="212"/>
      <c r="H5" s="212"/>
      <c r="I5" s="213"/>
      <c r="J5" s="182" t="s">
        <v>152</v>
      </c>
      <c r="K5" s="182"/>
      <c r="L5" s="182"/>
      <c r="M5" s="182"/>
      <c r="N5" s="182"/>
      <c r="O5" s="182"/>
      <c r="P5" s="151" t="s">
        <v>135</v>
      </c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1" t="s">
        <v>136</v>
      </c>
      <c r="AF5" s="152"/>
      <c r="AG5" s="152"/>
      <c r="AH5" s="152"/>
      <c r="AI5" s="152"/>
      <c r="AJ5" s="152"/>
      <c r="AK5" s="153"/>
      <c r="AL5" s="153"/>
      <c r="AM5" s="153"/>
      <c r="AN5" s="153"/>
      <c r="AO5" s="153"/>
      <c r="AP5" s="153"/>
      <c r="AQ5" s="153"/>
      <c r="AR5" s="153"/>
      <c r="AS5" s="154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24"/>
      <c r="C6" s="128" t="s">
        <v>107</v>
      </c>
      <c r="D6" s="129"/>
      <c r="E6" s="130" t="s">
        <v>108</v>
      </c>
      <c r="F6" s="131"/>
      <c r="G6" s="183" t="s">
        <v>81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2" t="s">
        <v>95</v>
      </c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4" t="s">
        <v>96</v>
      </c>
      <c r="AL6" s="134"/>
      <c r="AM6" s="134"/>
      <c r="AN6" s="134"/>
      <c r="AO6" s="134"/>
      <c r="AP6" s="134"/>
      <c r="AQ6" s="134"/>
      <c r="AR6" s="134"/>
      <c r="AS6" s="134"/>
      <c r="AT6" s="34" t="s">
        <v>124</v>
      </c>
    </row>
    <row r="7" spans="1:51" ht="13.5" customHeight="1">
      <c r="A7" s="73"/>
      <c r="B7" s="124"/>
      <c r="C7" s="76" t="s">
        <v>150</v>
      </c>
      <c r="D7" s="77"/>
      <c r="E7" s="78" t="s">
        <v>154</v>
      </c>
      <c r="F7" s="79"/>
      <c r="G7" s="185">
        <v>500184835</v>
      </c>
      <c r="H7" s="185"/>
      <c r="I7" s="185"/>
      <c r="J7" s="185"/>
      <c r="K7" s="185"/>
      <c r="L7" s="185"/>
      <c r="M7" s="184">
        <v>20044006</v>
      </c>
      <c r="N7" s="185"/>
      <c r="O7" s="185"/>
      <c r="P7" s="158" t="s">
        <v>7</v>
      </c>
      <c r="Q7" s="159"/>
      <c r="R7" s="126" t="s">
        <v>142</v>
      </c>
      <c r="S7" s="127"/>
      <c r="T7" s="127"/>
      <c r="U7" s="127"/>
      <c r="V7" s="27" t="s">
        <v>8</v>
      </c>
      <c r="W7" s="116" t="s">
        <v>155</v>
      </c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35" t="s">
        <v>9</v>
      </c>
      <c r="AL7" s="59" t="s">
        <v>137</v>
      </c>
      <c r="AM7" s="60"/>
      <c r="AN7" s="60"/>
      <c r="AO7" s="60"/>
      <c r="AP7" s="60"/>
      <c r="AQ7" s="60"/>
      <c r="AR7" s="60"/>
      <c r="AS7" s="36" t="s">
        <v>10</v>
      </c>
      <c r="AT7" s="53">
        <v>47</v>
      </c>
    </row>
    <row r="8" spans="1:51" ht="18" customHeight="1">
      <c r="A8" s="73"/>
      <c r="B8" s="124"/>
      <c r="C8" s="80" t="s">
        <v>149</v>
      </c>
      <c r="D8" s="81"/>
      <c r="E8" s="82" t="s">
        <v>153</v>
      </c>
      <c r="F8" s="83"/>
      <c r="G8" s="185"/>
      <c r="H8" s="185"/>
      <c r="I8" s="185"/>
      <c r="J8" s="185"/>
      <c r="K8" s="185"/>
      <c r="L8" s="185"/>
      <c r="M8" s="185"/>
      <c r="N8" s="185"/>
      <c r="O8" s="185"/>
      <c r="P8" s="119" t="s">
        <v>168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61" t="s">
        <v>156</v>
      </c>
      <c r="AL8" s="62"/>
      <c r="AM8" s="62"/>
      <c r="AN8" s="62"/>
      <c r="AO8" s="37" t="s">
        <v>11</v>
      </c>
      <c r="AP8" s="63" t="s">
        <v>157</v>
      </c>
      <c r="AQ8" s="62"/>
      <c r="AR8" s="62"/>
      <c r="AS8" s="64"/>
      <c r="AT8" s="53"/>
    </row>
    <row r="9" spans="1:51" ht="14.45" customHeight="1">
      <c r="A9" s="73" t="s">
        <v>82</v>
      </c>
      <c r="B9" s="124"/>
      <c r="C9" s="76" t="s">
        <v>160</v>
      </c>
      <c r="D9" s="77"/>
      <c r="E9" s="78" t="s">
        <v>161</v>
      </c>
      <c r="F9" s="79"/>
      <c r="G9" s="185">
        <v>500554745</v>
      </c>
      <c r="H9" s="185"/>
      <c r="I9" s="185"/>
      <c r="J9" s="185"/>
      <c r="K9" s="185"/>
      <c r="L9" s="185"/>
      <c r="M9" s="184" t="s">
        <v>162</v>
      </c>
      <c r="N9" s="185"/>
      <c r="O9" s="185"/>
      <c r="P9" s="158" t="s">
        <v>7</v>
      </c>
      <c r="Q9" s="159"/>
      <c r="R9" s="126" t="s">
        <v>163</v>
      </c>
      <c r="S9" s="127"/>
      <c r="T9" s="127"/>
      <c r="U9" s="127"/>
      <c r="V9" s="27" t="s">
        <v>8</v>
      </c>
      <c r="W9" s="116" t="s">
        <v>164</v>
      </c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8"/>
      <c r="AK9" s="35" t="s">
        <v>125</v>
      </c>
      <c r="AL9" s="59" t="s">
        <v>137</v>
      </c>
      <c r="AM9" s="60"/>
      <c r="AN9" s="60"/>
      <c r="AO9" s="60"/>
      <c r="AP9" s="60"/>
      <c r="AQ9" s="60"/>
      <c r="AR9" s="60"/>
      <c r="AS9" s="36" t="s">
        <v>126</v>
      </c>
      <c r="AT9" s="54">
        <v>52</v>
      </c>
    </row>
    <row r="10" spans="1:51" ht="18" customHeight="1">
      <c r="A10" s="73"/>
      <c r="B10" s="124"/>
      <c r="C10" s="80" t="s">
        <v>158</v>
      </c>
      <c r="D10" s="81"/>
      <c r="E10" s="82" t="s">
        <v>159</v>
      </c>
      <c r="F10" s="83"/>
      <c r="G10" s="185"/>
      <c r="H10" s="185"/>
      <c r="I10" s="185"/>
      <c r="J10" s="185"/>
      <c r="K10" s="185"/>
      <c r="L10" s="185"/>
      <c r="M10" s="185"/>
      <c r="N10" s="185"/>
      <c r="O10" s="185"/>
      <c r="P10" s="119" t="s">
        <v>167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1"/>
      <c r="AK10" s="61" t="s">
        <v>165</v>
      </c>
      <c r="AL10" s="62"/>
      <c r="AM10" s="62"/>
      <c r="AN10" s="62"/>
      <c r="AO10" s="37" t="s">
        <v>127</v>
      </c>
      <c r="AP10" s="63" t="s">
        <v>166</v>
      </c>
      <c r="AQ10" s="62"/>
      <c r="AR10" s="62"/>
      <c r="AS10" s="64"/>
      <c r="AT10" s="54"/>
    </row>
    <row r="11" spans="1:51" ht="14.45" customHeight="1">
      <c r="A11" s="73" t="s">
        <v>83</v>
      </c>
      <c r="B11" s="124"/>
      <c r="C11" s="76" t="s">
        <v>140</v>
      </c>
      <c r="D11" s="77"/>
      <c r="E11" s="78" t="s">
        <v>141</v>
      </c>
      <c r="F11" s="79"/>
      <c r="G11" s="185">
        <v>507162852</v>
      </c>
      <c r="H11" s="185"/>
      <c r="I11" s="185"/>
      <c r="J11" s="185">
        <v>18444</v>
      </c>
      <c r="K11" s="185"/>
      <c r="L11" s="185"/>
      <c r="M11" s="184" t="s">
        <v>239</v>
      </c>
      <c r="N11" s="185"/>
      <c r="O11" s="185"/>
      <c r="P11" s="158" t="s">
        <v>7</v>
      </c>
      <c r="Q11" s="159"/>
      <c r="R11" s="126" t="s">
        <v>142</v>
      </c>
      <c r="S11" s="127"/>
      <c r="T11" s="127"/>
      <c r="U11" s="127"/>
      <c r="V11" s="27" t="s">
        <v>8</v>
      </c>
      <c r="W11" s="116" t="s">
        <v>143</v>
      </c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8"/>
      <c r="AK11" s="35" t="s">
        <v>125</v>
      </c>
      <c r="AL11" s="59" t="s">
        <v>137</v>
      </c>
      <c r="AM11" s="60"/>
      <c r="AN11" s="60"/>
      <c r="AO11" s="60"/>
      <c r="AP11" s="60"/>
      <c r="AQ11" s="60"/>
      <c r="AR11" s="60"/>
      <c r="AS11" s="36" t="s">
        <v>126</v>
      </c>
      <c r="AT11" s="54">
        <v>58</v>
      </c>
    </row>
    <row r="12" spans="1:51" ht="18" customHeight="1">
      <c r="A12" s="73"/>
      <c r="B12" s="124"/>
      <c r="C12" s="80" t="s">
        <v>138</v>
      </c>
      <c r="D12" s="81"/>
      <c r="E12" s="82" t="s">
        <v>139</v>
      </c>
      <c r="F12" s="83"/>
      <c r="G12" s="185"/>
      <c r="H12" s="185"/>
      <c r="I12" s="185"/>
      <c r="J12" s="185"/>
      <c r="K12" s="185"/>
      <c r="L12" s="185"/>
      <c r="M12" s="185"/>
      <c r="N12" s="185"/>
      <c r="O12" s="185"/>
      <c r="P12" s="119" t="s">
        <v>144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1"/>
      <c r="AK12" s="61" t="s">
        <v>169</v>
      </c>
      <c r="AL12" s="62"/>
      <c r="AM12" s="62"/>
      <c r="AN12" s="62"/>
      <c r="AO12" s="37" t="s">
        <v>127</v>
      </c>
      <c r="AP12" s="63" t="s">
        <v>170</v>
      </c>
      <c r="AQ12" s="62"/>
      <c r="AR12" s="62"/>
      <c r="AS12" s="64"/>
      <c r="AT12" s="54"/>
    </row>
    <row r="13" spans="1:51" ht="15" customHeight="1">
      <c r="A13" s="73" t="s">
        <v>84</v>
      </c>
      <c r="B13" s="124"/>
      <c r="C13" s="160"/>
      <c r="D13" s="77"/>
      <c r="E13" s="77"/>
      <c r="F13" s="79"/>
      <c r="G13" s="189"/>
      <c r="H13" s="189"/>
      <c r="I13" s="189"/>
      <c r="J13" s="189"/>
      <c r="K13" s="189"/>
      <c r="L13" s="189"/>
      <c r="M13" s="189"/>
      <c r="N13" s="189"/>
      <c r="O13" s="189"/>
      <c r="P13" s="24"/>
      <c r="Q13" s="25"/>
      <c r="R13" s="144"/>
      <c r="S13" s="144"/>
      <c r="T13" s="144"/>
      <c r="U13" s="144"/>
      <c r="V13" s="26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9"/>
      <c r="AK13" s="38"/>
      <c r="AL13" s="137"/>
      <c r="AM13" s="137"/>
      <c r="AN13" s="137"/>
      <c r="AO13" s="137"/>
      <c r="AP13" s="137"/>
      <c r="AQ13" s="137"/>
      <c r="AR13" s="137"/>
      <c r="AS13" s="39"/>
      <c r="AT13" s="55"/>
    </row>
    <row r="14" spans="1:51" ht="18" customHeight="1">
      <c r="A14" s="73"/>
      <c r="B14" s="124"/>
      <c r="C14" s="186"/>
      <c r="D14" s="81"/>
      <c r="E14" s="81"/>
      <c r="F14" s="83"/>
      <c r="G14" s="189"/>
      <c r="H14" s="189"/>
      <c r="I14" s="189"/>
      <c r="J14" s="189"/>
      <c r="K14" s="189"/>
      <c r="L14" s="189"/>
      <c r="M14" s="189"/>
      <c r="N14" s="189"/>
      <c r="O14" s="189"/>
      <c r="P14" s="138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40"/>
      <c r="AK14" s="141"/>
      <c r="AL14" s="142"/>
      <c r="AM14" s="142"/>
      <c r="AN14" s="142"/>
      <c r="AO14" s="40"/>
      <c r="AP14" s="142"/>
      <c r="AQ14" s="142"/>
      <c r="AR14" s="142"/>
      <c r="AS14" s="143"/>
      <c r="AT14" s="55"/>
    </row>
    <row r="15" spans="1:51" ht="15" customHeight="1">
      <c r="A15" s="190" t="s">
        <v>98</v>
      </c>
      <c r="B15" s="124"/>
      <c r="C15" s="76" t="s">
        <v>140</v>
      </c>
      <c r="D15" s="77"/>
      <c r="E15" s="78" t="s">
        <v>141</v>
      </c>
      <c r="F15" s="79"/>
      <c r="G15" s="189"/>
      <c r="H15" s="189"/>
      <c r="I15" s="189"/>
      <c r="J15" s="189"/>
      <c r="K15" s="189"/>
      <c r="L15" s="189"/>
      <c r="M15" s="189"/>
      <c r="N15" s="189"/>
      <c r="O15" s="189"/>
      <c r="P15" s="158" t="s">
        <v>7</v>
      </c>
      <c r="Q15" s="159"/>
      <c r="R15" s="126" t="s">
        <v>142</v>
      </c>
      <c r="S15" s="127"/>
      <c r="T15" s="127"/>
      <c r="U15" s="127"/>
      <c r="V15" s="27" t="s">
        <v>8</v>
      </c>
      <c r="W15" s="116" t="s">
        <v>143</v>
      </c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8"/>
      <c r="AK15" s="35" t="s">
        <v>125</v>
      </c>
      <c r="AL15" s="59" t="s">
        <v>145</v>
      </c>
      <c r="AM15" s="60"/>
      <c r="AN15" s="60"/>
      <c r="AO15" s="60"/>
      <c r="AP15" s="60"/>
      <c r="AQ15" s="60"/>
      <c r="AR15" s="60"/>
      <c r="AS15" s="36" t="s">
        <v>126</v>
      </c>
      <c r="AT15" s="54">
        <v>58</v>
      </c>
    </row>
    <row r="16" spans="1:51" ht="18" customHeight="1">
      <c r="A16" s="73"/>
      <c r="B16" s="124"/>
      <c r="C16" s="80" t="s">
        <v>138</v>
      </c>
      <c r="D16" s="81"/>
      <c r="E16" s="82" t="s">
        <v>139</v>
      </c>
      <c r="F16" s="83"/>
      <c r="G16" s="189"/>
      <c r="H16" s="189"/>
      <c r="I16" s="189"/>
      <c r="J16" s="189"/>
      <c r="K16" s="189"/>
      <c r="L16" s="189"/>
      <c r="M16" s="189"/>
      <c r="N16" s="189"/>
      <c r="O16" s="189"/>
      <c r="P16" s="119" t="s">
        <v>144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1"/>
      <c r="AK16" s="61" t="s">
        <v>146</v>
      </c>
      <c r="AL16" s="62"/>
      <c r="AM16" s="62"/>
      <c r="AN16" s="62"/>
      <c r="AO16" s="37" t="s">
        <v>127</v>
      </c>
      <c r="AP16" s="63" t="s">
        <v>147</v>
      </c>
      <c r="AQ16" s="62"/>
      <c r="AR16" s="62"/>
      <c r="AS16" s="64"/>
      <c r="AT16" s="54"/>
    </row>
    <row r="17" spans="1:46">
      <c r="A17" s="73" t="s">
        <v>0</v>
      </c>
      <c r="B17" s="124"/>
      <c r="C17" s="176" t="str">
        <f>IF(P16="","",P16)</f>
        <v>千葉市美浜区幕張西5-11-13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24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3" t="s">
        <v>1</v>
      </c>
      <c r="B19" s="124"/>
      <c r="C19" s="176" t="str">
        <f>IF(AL15="","",AL15&amp;"-"&amp;AK16&amp;"-"&amp;AP16)</f>
        <v>043-350-5280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3"/>
      <c r="B20" s="124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85</v>
      </c>
      <c r="B21" s="124"/>
      <c r="C21" s="199" t="s">
        <v>137</v>
      </c>
      <c r="D21" s="191"/>
      <c r="E21" s="191">
        <v>8844</v>
      </c>
      <c r="F21" s="191"/>
      <c r="G21" s="191">
        <v>8705</v>
      </c>
      <c r="H21" s="19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9"/>
      <c r="B22" s="214"/>
      <c r="C22" s="200"/>
      <c r="D22" s="192"/>
      <c r="E22" s="192"/>
      <c r="F22" s="192"/>
      <c r="G22" s="192"/>
      <c r="H22" s="19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7" t="s">
        <v>130</v>
      </c>
      <c r="B23" s="122" t="s">
        <v>86</v>
      </c>
      <c r="C23" s="177" t="s">
        <v>105</v>
      </c>
      <c r="D23" s="178"/>
      <c r="E23" s="179" t="s">
        <v>106</v>
      </c>
      <c r="F23" s="180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99" t="s">
        <v>99</v>
      </c>
      <c r="Q23" s="122"/>
      <c r="R23" s="122"/>
      <c r="S23" s="122"/>
      <c r="T23" s="12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8"/>
      <c r="B24" s="124"/>
      <c r="C24" s="165" t="s">
        <v>103</v>
      </c>
      <c r="D24" s="166"/>
      <c r="E24" s="167" t="s">
        <v>104</v>
      </c>
      <c r="F24" s="168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5"/>
      <c r="U24" s="1"/>
      <c r="V24" s="1"/>
      <c r="W24" s="1"/>
      <c r="X24" s="1"/>
      <c r="Y24" s="112" t="s">
        <v>100</v>
      </c>
      <c r="Z24" s="96"/>
      <c r="AA24" s="96"/>
      <c r="AB24" s="96"/>
      <c r="AC24" s="96"/>
      <c r="AD24" s="96"/>
      <c r="AE24" s="96"/>
      <c r="AF24" s="96"/>
      <c r="AG24" s="11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0">
        <v>1</v>
      </c>
      <c r="B25" s="181" t="s">
        <v>148</v>
      </c>
      <c r="C25" s="76" t="s">
        <v>173</v>
      </c>
      <c r="D25" s="77"/>
      <c r="E25" s="78" t="s">
        <v>174</v>
      </c>
      <c r="F25" s="79"/>
      <c r="G25" s="65">
        <v>6</v>
      </c>
      <c r="H25" s="67"/>
      <c r="I25" s="86" t="s">
        <v>226</v>
      </c>
      <c r="J25" s="66"/>
      <c r="K25" s="66"/>
      <c r="L25" s="67"/>
      <c r="M25" s="65">
        <v>524036547</v>
      </c>
      <c r="N25" s="66"/>
      <c r="O25" s="67"/>
      <c r="P25" s="65">
        <v>154</v>
      </c>
      <c r="Q25" s="66"/>
      <c r="R25" s="66"/>
      <c r="S25" s="66"/>
      <c r="T25" s="71"/>
      <c r="U25" s="1"/>
      <c r="V25" s="1"/>
      <c r="W25" s="1"/>
      <c r="X25" s="1"/>
      <c r="Y25" s="193">
        <v>10</v>
      </c>
      <c r="Z25" s="194"/>
      <c r="AA25" s="194"/>
      <c r="AB25" s="194"/>
      <c r="AC25" s="194"/>
      <c r="AD25" s="194"/>
      <c r="AE25" s="194"/>
      <c r="AF25" s="194"/>
      <c r="AG25" s="19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1"/>
      <c r="B26" s="75"/>
      <c r="C26" s="80" t="s">
        <v>171</v>
      </c>
      <c r="D26" s="81"/>
      <c r="E26" s="82" t="s">
        <v>172</v>
      </c>
      <c r="F26" s="83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196"/>
      <c r="Z26" s="197"/>
      <c r="AA26" s="197"/>
      <c r="AB26" s="197"/>
      <c r="AC26" s="197"/>
      <c r="AD26" s="197"/>
      <c r="AE26" s="197"/>
      <c r="AF26" s="197"/>
      <c r="AG26" s="19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0">
        <v>2</v>
      </c>
      <c r="B27" s="74">
        <v>2</v>
      </c>
      <c r="C27" s="76" t="s">
        <v>177</v>
      </c>
      <c r="D27" s="77"/>
      <c r="E27" s="78" t="s">
        <v>178</v>
      </c>
      <c r="F27" s="79"/>
      <c r="G27" s="65">
        <v>6</v>
      </c>
      <c r="H27" s="67"/>
      <c r="I27" s="86" t="s">
        <v>227</v>
      </c>
      <c r="J27" s="66"/>
      <c r="K27" s="66"/>
      <c r="L27" s="67"/>
      <c r="M27" s="65">
        <v>524392568</v>
      </c>
      <c r="N27" s="66"/>
      <c r="O27" s="67"/>
      <c r="P27" s="65">
        <v>150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1"/>
      <c r="B28" s="75"/>
      <c r="C28" s="80" t="s">
        <v>175</v>
      </c>
      <c r="D28" s="81"/>
      <c r="E28" s="82" t="s">
        <v>176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0">
        <v>3</v>
      </c>
      <c r="B29" s="74">
        <v>3</v>
      </c>
      <c r="C29" s="76" t="s">
        <v>181</v>
      </c>
      <c r="D29" s="77"/>
      <c r="E29" s="78" t="s">
        <v>182</v>
      </c>
      <c r="F29" s="79"/>
      <c r="G29" s="65">
        <v>5</v>
      </c>
      <c r="H29" s="67"/>
      <c r="I29" s="86" t="s">
        <v>228</v>
      </c>
      <c r="J29" s="66"/>
      <c r="K29" s="66"/>
      <c r="L29" s="67"/>
      <c r="M29" s="65">
        <v>523177920</v>
      </c>
      <c r="N29" s="66"/>
      <c r="O29" s="67"/>
      <c r="P29" s="65">
        <v>145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1"/>
      <c r="B30" s="75"/>
      <c r="C30" s="80" t="s">
        <v>179</v>
      </c>
      <c r="D30" s="81"/>
      <c r="E30" s="82" t="s">
        <v>180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0">
        <v>4</v>
      </c>
      <c r="B31" s="74">
        <v>4</v>
      </c>
      <c r="C31" s="76" t="s">
        <v>185</v>
      </c>
      <c r="D31" s="77"/>
      <c r="E31" s="78" t="s">
        <v>186</v>
      </c>
      <c r="F31" s="79"/>
      <c r="G31" s="65">
        <v>6</v>
      </c>
      <c r="H31" s="67"/>
      <c r="I31" s="86" t="s">
        <v>229</v>
      </c>
      <c r="J31" s="66"/>
      <c r="K31" s="66"/>
      <c r="L31" s="67"/>
      <c r="M31" s="65">
        <v>522001547</v>
      </c>
      <c r="N31" s="66"/>
      <c r="O31" s="67"/>
      <c r="P31" s="65">
        <v>153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1"/>
      <c r="B32" s="75"/>
      <c r="C32" s="80" t="s">
        <v>183</v>
      </c>
      <c r="D32" s="81"/>
      <c r="E32" s="82" t="s">
        <v>184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12" t="s">
        <v>129</v>
      </c>
      <c r="Z32" s="96"/>
      <c r="AA32" s="96"/>
      <c r="AB32" s="96"/>
      <c r="AC32" s="96"/>
      <c r="AD32" s="96"/>
      <c r="AE32" s="96"/>
      <c r="AF32" s="96"/>
      <c r="AG32" s="11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0">
        <v>5</v>
      </c>
      <c r="B33" s="74">
        <v>5</v>
      </c>
      <c r="C33" s="76" t="s">
        <v>189</v>
      </c>
      <c r="D33" s="77"/>
      <c r="E33" s="78" t="s">
        <v>174</v>
      </c>
      <c r="F33" s="79"/>
      <c r="G33" s="65">
        <v>6</v>
      </c>
      <c r="H33" s="67"/>
      <c r="I33" s="86" t="s">
        <v>230</v>
      </c>
      <c r="J33" s="66"/>
      <c r="K33" s="66"/>
      <c r="L33" s="67"/>
      <c r="M33" s="65">
        <v>523177944</v>
      </c>
      <c r="N33" s="66"/>
      <c r="O33" s="67"/>
      <c r="P33" s="65">
        <v>148</v>
      </c>
      <c r="Q33" s="66"/>
      <c r="R33" s="66"/>
      <c r="S33" s="66"/>
      <c r="T33" s="71"/>
      <c r="U33" s="1"/>
      <c r="V33" s="1"/>
      <c r="W33" s="1"/>
      <c r="X33" s="1"/>
      <c r="Y33" s="114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1"/>
      <c r="B34" s="75"/>
      <c r="C34" s="80" t="s">
        <v>187</v>
      </c>
      <c r="D34" s="81"/>
      <c r="E34" s="82" t="s">
        <v>188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5"/>
      <c r="Z34" s="87"/>
      <c r="AA34" s="87"/>
      <c r="AB34" s="87"/>
      <c r="AC34" s="87"/>
      <c r="AD34" s="87"/>
      <c r="AE34" s="87"/>
      <c r="AF34" s="87"/>
      <c r="AG34" s="8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0">
        <v>6</v>
      </c>
      <c r="B35" s="74">
        <v>6</v>
      </c>
      <c r="C35" s="76" t="s">
        <v>192</v>
      </c>
      <c r="D35" s="77"/>
      <c r="E35" s="78" t="s">
        <v>193</v>
      </c>
      <c r="F35" s="79"/>
      <c r="G35" s="65">
        <v>5</v>
      </c>
      <c r="H35" s="67"/>
      <c r="I35" s="86" t="s">
        <v>231</v>
      </c>
      <c r="J35" s="66"/>
      <c r="K35" s="66"/>
      <c r="L35" s="67"/>
      <c r="M35" s="65">
        <v>523178318</v>
      </c>
      <c r="N35" s="66"/>
      <c r="O35" s="67"/>
      <c r="P35" s="65">
        <v>150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1"/>
      <c r="B36" s="75"/>
      <c r="C36" s="80" t="s">
        <v>190</v>
      </c>
      <c r="D36" s="81"/>
      <c r="E36" s="82" t="s">
        <v>191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0">
        <v>7</v>
      </c>
      <c r="B37" s="74">
        <v>7</v>
      </c>
      <c r="C37" s="76" t="s">
        <v>196</v>
      </c>
      <c r="D37" s="77"/>
      <c r="E37" s="78" t="s">
        <v>197</v>
      </c>
      <c r="F37" s="79"/>
      <c r="G37" s="65">
        <v>6</v>
      </c>
      <c r="H37" s="67"/>
      <c r="I37" s="86" t="s">
        <v>232</v>
      </c>
      <c r="J37" s="66"/>
      <c r="K37" s="66"/>
      <c r="L37" s="67"/>
      <c r="M37" s="65">
        <v>523061618</v>
      </c>
      <c r="N37" s="66"/>
      <c r="O37" s="67"/>
      <c r="P37" s="65">
        <v>155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1"/>
      <c r="B38" s="75"/>
      <c r="C38" s="80" t="s">
        <v>194</v>
      </c>
      <c r="D38" s="81"/>
      <c r="E38" s="82" t="s">
        <v>195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0">
        <v>8</v>
      </c>
      <c r="B39" s="74">
        <v>8</v>
      </c>
      <c r="C39" s="76" t="s">
        <v>200</v>
      </c>
      <c r="D39" s="77"/>
      <c r="E39" s="78" t="s">
        <v>201</v>
      </c>
      <c r="F39" s="79"/>
      <c r="G39" s="65">
        <v>6</v>
      </c>
      <c r="H39" s="67"/>
      <c r="I39" s="86" t="s">
        <v>233</v>
      </c>
      <c r="J39" s="66"/>
      <c r="K39" s="66"/>
      <c r="L39" s="67"/>
      <c r="M39" s="65">
        <v>523177937</v>
      </c>
      <c r="N39" s="66"/>
      <c r="O39" s="67"/>
      <c r="P39" s="65">
        <v>146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1"/>
      <c r="B40" s="75"/>
      <c r="C40" s="80" t="s">
        <v>198</v>
      </c>
      <c r="D40" s="81"/>
      <c r="E40" s="82" t="s">
        <v>199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0">
        <v>9</v>
      </c>
      <c r="B41" s="74">
        <v>9</v>
      </c>
      <c r="C41" s="76" t="s">
        <v>204</v>
      </c>
      <c r="D41" s="77"/>
      <c r="E41" s="78" t="s">
        <v>205</v>
      </c>
      <c r="F41" s="79"/>
      <c r="G41" s="65">
        <v>6</v>
      </c>
      <c r="H41" s="67"/>
      <c r="I41" s="86" t="s">
        <v>234</v>
      </c>
      <c r="J41" s="66"/>
      <c r="K41" s="66"/>
      <c r="L41" s="67"/>
      <c r="M41" s="65">
        <v>524251872</v>
      </c>
      <c r="N41" s="66"/>
      <c r="O41" s="67"/>
      <c r="P41" s="65">
        <v>150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1"/>
      <c r="B42" s="75"/>
      <c r="C42" s="80" t="s">
        <v>202</v>
      </c>
      <c r="D42" s="81"/>
      <c r="E42" s="82" t="s">
        <v>203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0">
        <v>10</v>
      </c>
      <c r="B43" s="74">
        <v>10</v>
      </c>
      <c r="C43" s="76" t="s">
        <v>208</v>
      </c>
      <c r="D43" s="77"/>
      <c r="E43" s="78" t="s">
        <v>209</v>
      </c>
      <c r="F43" s="79"/>
      <c r="G43" s="65">
        <v>6</v>
      </c>
      <c r="H43" s="67"/>
      <c r="I43" s="86" t="s">
        <v>235</v>
      </c>
      <c r="J43" s="66"/>
      <c r="K43" s="66"/>
      <c r="L43" s="67"/>
      <c r="M43" s="65">
        <v>525621445</v>
      </c>
      <c r="N43" s="66"/>
      <c r="O43" s="67"/>
      <c r="P43" s="65">
        <v>149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1"/>
      <c r="B44" s="75"/>
      <c r="C44" s="80" t="s">
        <v>206</v>
      </c>
      <c r="D44" s="81"/>
      <c r="E44" s="82" t="s">
        <v>207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0">
        <v>11</v>
      </c>
      <c r="B45" s="74">
        <v>11</v>
      </c>
      <c r="C45" s="76" t="s">
        <v>212</v>
      </c>
      <c r="D45" s="77"/>
      <c r="E45" s="78" t="s">
        <v>213</v>
      </c>
      <c r="F45" s="79"/>
      <c r="G45" s="65">
        <v>6</v>
      </c>
      <c r="H45" s="67"/>
      <c r="I45" s="86" t="s">
        <v>151</v>
      </c>
      <c r="J45" s="66"/>
      <c r="K45" s="66"/>
      <c r="L45" s="67"/>
      <c r="M45" s="65">
        <v>520877908</v>
      </c>
      <c r="N45" s="66"/>
      <c r="O45" s="67"/>
      <c r="P45" s="65">
        <v>165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1"/>
      <c r="B46" s="75"/>
      <c r="C46" s="80" t="s">
        <v>210</v>
      </c>
      <c r="D46" s="81"/>
      <c r="E46" s="82" t="s">
        <v>211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0">
        <v>12</v>
      </c>
      <c r="B47" s="74">
        <v>12</v>
      </c>
      <c r="C47" s="76" t="s">
        <v>216</v>
      </c>
      <c r="D47" s="77"/>
      <c r="E47" s="78" t="s">
        <v>217</v>
      </c>
      <c r="F47" s="79"/>
      <c r="G47" s="65">
        <v>6</v>
      </c>
      <c r="H47" s="67"/>
      <c r="I47" s="86" t="s">
        <v>236</v>
      </c>
      <c r="J47" s="66"/>
      <c r="K47" s="66"/>
      <c r="L47" s="67"/>
      <c r="M47" s="65">
        <v>520877885</v>
      </c>
      <c r="N47" s="66"/>
      <c r="O47" s="67"/>
      <c r="P47" s="65">
        <v>148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70"/>
      <c r="B48" s="171"/>
      <c r="C48" s="172" t="s">
        <v>214</v>
      </c>
      <c r="D48" s="173"/>
      <c r="E48" s="174" t="s">
        <v>215</v>
      </c>
      <c r="F48" s="175"/>
      <c r="G48" s="155"/>
      <c r="H48" s="169"/>
      <c r="I48" s="155"/>
      <c r="J48" s="156"/>
      <c r="K48" s="156"/>
      <c r="L48" s="169"/>
      <c r="M48" s="155"/>
      <c r="N48" s="156"/>
      <c r="O48" s="169"/>
      <c r="P48" s="155"/>
      <c r="Q48" s="156"/>
      <c r="R48" s="156"/>
      <c r="S48" s="156"/>
      <c r="T48" s="15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4">
        <v>13</v>
      </c>
      <c r="C49" s="76" t="s">
        <v>220</v>
      </c>
      <c r="D49" s="77"/>
      <c r="E49" s="78" t="s">
        <v>221</v>
      </c>
      <c r="F49" s="79"/>
      <c r="G49" s="65">
        <v>5</v>
      </c>
      <c r="H49" s="67"/>
      <c r="I49" s="86" t="s">
        <v>238</v>
      </c>
      <c r="J49" s="66"/>
      <c r="K49" s="66"/>
      <c r="L49" s="67"/>
      <c r="M49" s="65">
        <v>525404468</v>
      </c>
      <c r="N49" s="66"/>
      <c r="O49" s="67"/>
      <c r="P49" s="65">
        <v>142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80" t="s">
        <v>218</v>
      </c>
      <c r="D50" s="81"/>
      <c r="E50" s="82" t="s">
        <v>219</v>
      </c>
      <c r="F50" s="83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14</v>
      </c>
      <c r="B51" s="74">
        <v>14</v>
      </c>
      <c r="C51" s="76" t="s">
        <v>224</v>
      </c>
      <c r="D51" s="77"/>
      <c r="E51" s="78" t="s">
        <v>225</v>
      </c>
      <c r="F51" s="79"/>
      <c r="G51" s="65">
        <v>5</v>
      </c>
      <c r="H51" s="67"/>
      <c r="I51" s="86" t="s">
        <v>237</v>
      </c>
      <c r="J51" s="66"/>
      <c r="K51" s="66"/>
      <c r="L51" s="67"/>
      <c r="M51" s="65">
        <v>525146863</v>
      </c>
      <c r="N51" s="66"/>
      <c r="O51" s="67"/>
      <c r="P51" s="65">
        <v>144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1" t="s">
        <v>222</v>
      </c>
      <c r="D52" s="92"/>
      <c r="E52" s="93" t="s">
        <v>223</v>
      </c>
      <c r="F52" s="94"/>
      <c r="G52" s="84"/>
      <c r="H52" s="85"/>
      <c r="I52" s="84"/>
      <c r="J52" s="87"/>
      <c r="K52" s="87"/>
      <c r="L52" s="85"/>
      <c r="M52" s="84"/>
      <c r="N52" s="87"/>
      <c r="O52" s="85"/>
      <c r="P52" s="84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1" t="s">
        <v>102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3"/>
      <c r="U54" s="2"/>
      <c r="V54" s="145" t="s">
        <v>120</v>
      </c>
      <c r="W54" s="146"/>
      <c r="X54" s="146"/>
      <c r="Y54" s="146"/>
      <c r="Z54" s="146"/>
      <c r="AA54" s="146"/>
      <c r="AB54" s="146"/>
      <c r="AC54" s="146"/>
      <c r="AD54" s="146"/>
      <c r="AE54" s="146"/>
      <c r="AF54" s="147"/>
      <c r="AG54" s="148"/>
      <c r="AH54" s="148"/>
      <c r="AI54" s="148"/>
      <c r="AJ54" s="14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2" t="s">
        <v>240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4"/>
      <c r="U55" s="2"/>
      <c r="V55" s="56">
        <f>LEN(A55)</f>
        <v>70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男女混合</v>
      </c>
      <c r="I5" s="9">
        <f>入力!Y25</f>
        <v>10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>22003　　33001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>
        <f>IF(入力!C5="","",入力!C5)</f>
        <v>436192201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西尾</v>
      </c>
      <c r="D16" s="13" t="str">
        <f>IF(入力!E8="","",入力!E8)</f>
        <v>晋太郎</v>
      </c>
      <c r="E16" s="13" t="str">
        <f>IF(入力!C7="","",入力!C7)</f>
        <v>ﾆｼｵ</v>
      </c>
      <c r="F16" s="13" t="str">
        <f>IF(入力!E7="","",入力!E7)</f>
        <v>ｼﾝﾀﾛｳ</v>
      </c>
      <c r="G16" s="13">
        <f>IF(入力!G7="","",入力!G7)</f>
        <v>500184835</v>
      </c>
      <c r="H16" s="13" t="str">
        <f>IF(入力!J7="","",入力!J7)</f>
        <v/>
      </c>
      <c r="I16" s="13">
        <f>IF(入力!M7="","",入力!M7)</f>
        <v>20044006</v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261</v>
      </c>
      <c r="S16" s="13" t="str">
        <f>IF(入力!W7="","",入力!W7)</f>
        <v>0013</v>
      </c>
      <c r="T16" s="13" t="str">
        <f>IF(入力!P8="","",入力!P8)</f>
        <v>千葉市美浜区打瀬3-1-3-C-511</v>
      </c>
      <c r="U16" s="13" t="str">
        <f>IF(入力!AL7="","",入力!AL7)</f>
        <v>090</v>
      </c>
      <c r="V16" s="13" t="str">
        <f>IF(入力!AK8="","",入力!AK8)</f>
        <v>4378</v>
      </c>
      <c r="W16" s="13" t="str">
        <f>IF(入力!AP8="","",入力!AP8)</f>
        <v>6805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田巻</v>
      </c>
      <c r="D17" s="13" t="str">
        <f>IF(入力!E10="","",入力!E10)</f>
        <v>成友</v>
      </c>
      <c r="E17" s="13" t="str">
        <f>IF(入力!C9="","",入力!C9)</f>
        <v>ﾀﾏｷ</v>
      </c>
      <c r="F17" s="13" t="str">
        <f>IF(入力!E9="","",入力!E9)</f>
        <v>ﾏｻﾄﾓ</v>
      </c>
      <c r="G17" s="13">
        <f>IF(入力!G9="","",入力!G9)</f>
        <v>500554745</v>
      </c>
      <c r="H17" s="13" t="str">
        <f>IF(入力!J9="","",入力!J9)</f>
        <v/>
      </c>
      <c r="I17" s="13" t="str">
        <f>IF(入力!M9="","",入力!M9)</f>
        <v>0563920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0512</v>
      </c>
      <c r="T17" s="13" t="str">
        <f>IF(入力!P10="","",入力!P10)</f>
        <v>船橋市三咲6-24-16</v>
      </c>
      <c r="U17" s="13" t="str">
        <f>IF(入力!AL9="","",入力!AL9)</f>
        <v>090</v>
      </c>
      <c r="V17" s="13" t="str">
        <f>IF(入力!AK10="","",入力!AK10)</f>
        <v>8491</v>
      </c>
      <c r="W17" s="13" t="str">
        <f>IF(入力!AP10="","",入力!AP10)</f>
        <v>6394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長岡</v>
      </c>
      <c r="D20" s="13" t="str">
        <f>IF(入力!E12="","",入力!E12)</f>
        <v>寿寿子</v>
      </c>
      <c r="E20" s="13" t="str">
        <f>IF(入力!C11="","",入力!C11)</f>
        <v>ﾅｶﾞｵｶ</v>
      </c>
      <c r="F20" s="13" t="str">
        <f>IF(入力!E11="","",入力!E11)</f>
        <v>ｽｽﾞｺ</v>
      </c>
      <c r="G20" s="13">
        <f>IF(入力!G11="","",入力!G11)</f>
        <v>507162852</v>
      </c>
      <c r="H20" s="13">
        <f>IF(入力!J11="","",入力!J11)</f>
        <v>18444</v>
      </c>
      <c r="I20" s="13" t="str">
        <f>IF(入力!M11="","",入力!M11)</f>
        <v>0417655</v>
      </c>
      <c r="J20" s="13"/>
      <c r="K20" s="13"/>
      <c r="L20" s="13">
        <f>IF(入力!AT11="","",入力!AT11)</f>
        <v>58</v>
      </c>
      <c r="M20" s="13"/>
      <c r="N20" s="13"/>
      <c r="O20" s="13"/>
      <c r="P20" s="13"/>
      <c r="Q20" s="13"/>
      <c r="R20" s="13" t="str">
        <f>IF(入力!R11="","",入力!R11)</f>
        <v>261</v>
      </c>
      <c r="S20" s="13" t="str">
        <f>IF(入力!W11="","",入力!W11)</f>
        <v>0026</v>
      </c>
      <c r="T20" s="13" t="str">
        <f>IF(入力!P12="","",入力!P12)</f>
        <v>千葉市美浜区幕張西5-11-13</v>
      </c>
      <c r="U20" s="13" t="str">
        <f>IF(入力!AL11="","",入力!AL11)</f>
        <v>090</v>
      </c>
      <c r="V20" s="13" t="str">
        <f>IF(入力!AK12="","",入力!AK12)</f>
        <v>8844</v>
      </c>
      <c r="W20" s="13" t="str">
        <f>IF(入力!AP12="","",入力!AP12)</f>
        <v>8705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ﾅｶﾞｵｶ</v>
      </c>
      <c r="F22" s="13" t="str">
        <f>IF(入力!E15="","",入力!E15)</f>
        <v>ｽｽﾞｺ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261</v>
      </c>
      <c r="S22" s="13" t="str">
        <f>IF(入力!W15="","",入力!W15)</f>
        <v>0026</v>
      </c>
      <c r="T22" s="13" t="str">
        <f>IF(入力!P16="","",入力!P16)</f>
        <v>千葉市美浜区幕張西5-11-13</v>
      </c>
      <c r="U22" s="13" t="str">
        <f>IF(入力!AL15="","",入力!AL15)</f>
        <v>043</v>
      </c>
      <c r="V22" s="13" t="str">
        <f>IF(入力!AK16="","",入力!AK16)</f>
        <v>350</v>
      </c>
      <c r="W22" s="13" t="str">
        <f>IF(入力!AP16="","",入力!AP16)</f>
        <v>5280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金子</v>
      </c>
      <c r="D24" s="51" t="str">
        <f>VLOOKUP($B$51,$A$53:$F$352,4)</f>
        <v>碧生</v>
      </c>
      <c r="E24" s="51" t="str">
        <f>VLOOKUP($B$51,$A$53:$F$352,5)</f>
        <v>ｶﾈｺ</v>
      </c>
      <c r="F24" s="51" t="str">
        <f>VLOOKUP($B$51,$A$53:$F$352,6)</f>
        <v>ｱｵｲ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金子</v>
      </c>
      <c r="D53" s="13" t="str">
        <f>IF(入力!E26="","",入力!E26)</f>
        <v>碧生</v>
      </c>
      <c r="E53" s="13" t="str">
        <f>IF(入力!C25="","",入力!C25)</f>
        <v>ｶﾈｺ</v>
      </c>
      <c r="F53" s="13" t="str">
        <f>IF(入力!E25="","",入力!E25)</f>
        <v>ｱｵｲ</v>
      </c>
      <c r="G53" s="13">
        <f>IF(入力!M25="","",入力!M25)</f>
        <v>524036547</v>
      </c>
      <c r="H53" s="13" t="str">
        <f>IF(入力!I25="","",入力!I25)</f>
        <v>北貝塚小学校</v>
      </c>
      <c r="I53" s="13">
        <f>IF(入力!G25="","",入力!G25)</f>
        <v>6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ウェイガー</v>
      </c>
      <c r="D54" s="13" t="str">
        <f>IF(入力!E28="","",入力!E28)</f>
        <v>カイル諒仁　</v>
      </c>
      <c r="E54" s="13" t="str">
        <f>IF(入力!C27="","",入力!C27)</f>
        <v>ｳｪｲｶﾞｰ</v>
      </c>
      <c r="F54" s="13" t="str">
        <f>IF(入力!E27="","",入力!E27)</f>
        <v>ｶｲﾙｱｷﾄ</v>
      </c>
      <c r="G54" s="13">
        <f>IF(入力!M27="","",入力!M27)</f>
        <v>524392568</v>
      </c>
      <c r="H54" s="13" t="str">
        <f>IF(入力!I27="","",入力!I27)</f>
        <v>真砂東小学校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木下</v>
      </c>
      <c r="D55" s="13" t="str">
        <f>IF(入力!E30="","",入力!E30)</f>
        <v>知南</v>
      </c>
      <c r="E55" s="13" t="str">
        <f>IF(入力!C29="","",入力!C29)</f>
        <v>ｷﾉｼﾀ</v>
      </c>
      <c r="F55" s="13" t="str">
        <f>IF(入力!E29="","",入力!E29)</f>
        <v>ﾁﾅﾐ</v>
      </c>
      <c r="G55" s="13">
        <f>IF(入力!M29="","",入力!M29)</f>
        <v>523177920</v>
      </c>
      <c r="H55" s="13" t="str">
        <f>IF(入力!I29="","",入力!I29)</f>
        <v>磯辺第三小学校</v>
      </c>
      <c r="I55" s="13">
        <f>IF(入力!G29="","",入力!G29)</f>
        <v>5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小早川</v>
      </c>
      <c r="D56" s="13" t="str">
        <f>IF(入力!E32="","",入力!E32)</f>
        <v>彩</v>
      </c>
      <c r="E56" s="13" t="str">
        <f>IF(入力!C31="","",入力!C31)</f>
        <v>ｺﾊﾞﾔｶﾜ</v>
      </c>
      <c r="F56" s="13" t="str">
        <f>IF(入力!E31="","",入力!E31)</f>
        <v>ｱﾔ</v>
      </c>
      <c r="G56" s="13">
        <f>IF(入力!M31="","",入力!M31)</f>
        <v>522001547</v>
      </c>
      <c r="H56" s="13" t="str">
        <f>IF(入力!I31="","",入力!I31)</f>
        <v>園生小学校</v>
      </c>
      <c r="I56" s="13">
        <f>IF(入力!G31="","",入力!G31)</f>
        <v>6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大場</v>
      </c>
      <c r="D57" s="13" t="str">
        <f>IF(入力!E34="","",入力!E34)</f>
        <v>葵</v>
      </c>
      <c r="E57" s="13" t="str">
        <f>IF(入力!C33="","",入力!C33)</f>
        <v>ｵｵﾊﾞ</v>
      </c>
      <c r="F57" s="13" t="str">
        <f>IF(入力!E33="","",入力!E33)</f>
        <v>ｱｵｲ</v>
      </c>
      <c r="G57" s="13">
        <f>IF(入力!M33="","",入力!M33)</f>
        <v>523177944</v>
      </c>
      <c r="H57" s="13" t="str">
        <f>IF(入力!I33="","",入力!I33)</f>
        <v>千城台わかば小学校</v>
      </c>
      <c r="I57" s="13">
        <f>IF(入力!G33="","",入力!G33)</f>
        <v>6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今西</v>
      </c>
      <c r="D58" s="13" t="str">
        <f>IF(入力!E36="","",入力!E36)</f>
        <v>亮介</v>
      </c>
      <c r="E58" s="13" t="str">
        <f>IF(入力!C35="","",入力!C35)</f>
        <v>ｲﾏﾆｼ</v>
      </c>
      <c r="F58" s="13" t="str">
        <f>IF(入力!E35="","",入力!E35)</f>
        <v>ﾘｮｳｽｹ</v>
      </c>
      <c r="G58" s="13">
        <f>IF(入力!M35="","",入力!M35)</f>
        <v>523178318</v>
      </c>
      <c r="H58" s="13" t="str">
        <f>IF(入力!I35="","",入力!I35)</f>
        <v>轟町小学校</v>
      </c>
      <c r="I58" s="13">
        <f>IF(入力!G35="","",入力!G35)</f>
        <v>5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小谷</v>
      </c>
      <c r="D59" s="13" t="str">
        <f>IF(入力!E38="","",入力!E38)</f>
        <v>凛</v>
      </c>
      <c r="E59" s="13" t="str">
        <f>IF(入力!C37="","",入力!C37)</f>
        <v>ｺﾀﾆ</v>
      </c>
      <c r="F59" s="13" t="str">
        <f>IF(入力!E37="","",入力!E37)</f>
        <v>ﾘﾝ</v>
      </c>
      <c r="G59" s="13">
        <f>IF(入力!M37="","",入力!M37)</f>
        <v>523061618</v>
      </c>
      <c r="H59" s="13" t="str">
        <f>IF(入力!I37="","",入力!I37)</f>
        <v>小中台南小学校</v>
      </c>
      <c r="I59" s="13">
        <f>IF(入力!G37="","",入力!G37)</f>
        <v>6</v>
      </c>
      <c r="J59" s="13">
        <f>IF(入力!P37="","",入力!P37)</f>
        <v>155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新門</v>
      </c>
      <c r="D60" s="13" t="str">
        <f>IF(入力!E40="","",入力!E40)</f>
        <v>芽依</v>
      </c>
      <c r="E60" s="13" t="str">
        <f>IF(入力!C39="","",入力!C39)</f>
        <v>ｼﾝｶﾄﾞ</v>
      </c>
      <c r="F60" s="13" t="str">
        <f>IF(入力!E39="","",入力!E39)</f>
        <v>メイ</v>
      </c>
      <c r="G60" s="13">
        <f>IF(入力!M39="","",入力!M39)</f>
        <v>523177937</v>
      </c>
      <c r="H60" s="13" t="str">
        <f>IF(入力!I39="","",入力!I39)</f>
        <v>新宿小学校</v>
      </c>
      <c r="I60" s="13">
        <f>IF(入力!G39="","",入力!G39)</f>
        <v>6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仲佐</v>
      </c>
      <c r="D61" s="13" t="str">
        <f>IF(入力!E42="","",入力!E42)</f>
        <v>忠泰</v>
      </c>
      <c r="E61" s="13" t="str">
        <f>IF(入力!C41="","",入力!C41)</f>
        <v>ﾅｶｻ</v>
      </c>
      <c r="F61" s="13" t="str">
        <f>IF(入力!E41="","",入力!E41)</f>
        <v>ﾀﾀﾞﾔｽ</v>
      </c>
      <c r="G61" s="13">
        <f>IF(入力!M41="","",入力!M41)</f>
        <v>524251872</v>
      </c>
      <c r="H61" s="13" t="str">
        <f>IF(入力!I41="","",入力!I41)</f>
        <v>和良比小学校</v>
      </c>
      <c r="I61" s="13">
        <f>IF(入力!G41="","",入力!G41)</f>
        <v>6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荘司</v>
      </c>
      <c r="D62" s="13" t="str">
        <f>IF(入力!E44="","",入力!E44)</f>
        <v>新奈</v>
      </c>
      <c r="E62" s="13" t="str">
        <f>IF(入力!C43="","",入力!C43)</f>
        <v>ｼｮｳｼﾞ</v>
      </c>
      <c r="F62" s="13" t="str">
        <f>IF(入力!E43="","",入力!E43)</f>
        <v>ﾆｲﾅ</v>
      </c>
      <c r="G62" s="13">
        <f>IF(入力!M43="","",入力!M43)</f>
        <v>525621445</v>
      </c>
      <c r="H62" s="13" t="str">
        <f>IF(入力!I43="","",入力!I43)</f>
        <v>ちはら台桜小学校</v>
      </c>
      <c r="I62" s="13">
        <f>IF(入力!G43="","",入力!G43)</f>
        <v>6</v>
      </c>
      <c r="J62" s="13">
        <f>IF(入力!P43="","",入力!P43)</f>
        <v>149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宮脇</v>
      </c>
      <c r="D63" s="13" t="str">
        <f>IF(入力!E46="","",入力!E46)</f>
        <v>瑠位</v>
      </c>
      <c r="E63" s="13" t="str">
        <f>IF(入力!C45="","",入力!C45)</f>
        <v>ﾐﾔﾜｷ</v>
      </c>
      <c r="F63" s="13" t="str">
        <f>IF(入力!E45="","",入力!E45)</f>
        <v>ﾙｲ</v>
      </c>
      <c r="G63" s="13">
        <f>IF(入力!M45="","",入力!M45)</f>
        <v>520877908</v>
      </c>
      <c r="H63" s="13" t="str">
        <f>IF(入力!I45="","",入力!I45)</f>
        <v>星久喜小学校</v>
      </c>
      <c r="I63" s="13">
        <f>IF(入力!G45="","",入力!G45)</f>
        <v>6</v>
      </c>
      <c r="J63" s="13">
        <f>IF(入力!P45="","",入力!P45)</f>
        <v>165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青木</v>
      </c>
      <c r="D64" s="13" t="str">
        <f>IF(入力!E48="","",入力!E48)</f>
        <v>優衣</v>
      </c>
      <c r="E64" s="13" t="str">
        <f>IF(入力!C47="","",入力!C47)</f>
        <v>ｱｵｷ</v>
      </c>
      <c r="F64" s="13" t="str">
        <f>IF(入力!E47="","",入力!E47)</f>
        <v>ﾕｲ</v>
      </c>
      <c r="G64" s="13">
        <f>IF(入力!M47="","",入力!M47)</f>
        <v>520877885</v>
      </c>
      <c r="H64" s="13" t="str">
        <f>IF(入力!I47="","",入力!I47)</f>
        <v>清水谷小学校</v>
      </c>
      <c r="I64" s="13">
        <f>IF(入力!G47="","",入力!G47)</f>
        <v>6</v>
      </c>
      <c r="J64" s="13">
        <f>IF(入力!P47="","",入力!P47)</f>
        <v>148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島谷</v>
      </c>
      <c r="D65" s="13" t="str">
        <f>IF(入力!E50="","",入力!E50)</f>
        <v>祐希</v>
      </c>
      <c r="E65" s="13" t="str">
        <f>IF(入力!C49="","",入力!C49)</f>
        <v>ｼﾏﾀﾆ</v>
      </c>
      <c r="F65" s="13" t="str">
        <f>IF(入力!E49="","",入力!E49)</f>
        <v>ﾋﾛｷ</v>
      </c>
      <c r="G65" s="13">
        <f>IF(入力!M49="","",入力!M49)</f>
        <v>525404468</v>
      </c>
      <c r="H65" s="13" t="str">
        <f>IF(入力!I49="","",入力!I49)</f>
        <v>宮崎小学校</v>
      </c>
      <c r="I65" s="13">
        <f>IF(入力!G49="","",入力!G49)</f>
        <v>5</v>
      </c>
      <c r="J65" s="13">
        <f>IF(入力!P49="","",入力!P49)</f>
        <v>142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山田</v>
      </c>
      <c r="D66" s="13" t="str">
        <f>IF(入力!E52="","",入力!E52)</f>
        <v>秋斗</v>
      </c>
      <c r="E66" s="13" t="str">
        <f>IF(入力!C51="","",入力!C51)</f>
        <v>ﾔﾏﾀﾞ</v>
      </c>
      <c r="F66" s="13" t="str">
        <f>IF(入力!E51="","",入力!E51)</f>
        <v>ｱｷﾄ</v>
      </c>
      <c r="G66" s="13">
        <f>IF(入力!M51="","",入力!M51)</f>
        <v>525146863</v>
      </c>
      <c r="H66" s="13" t="str">
        <f>IF(入力!I51="","",入力!I51)</f>
        <v>昭和小学校</v>
      </c>
      <c r="I66" s="13">
        <f>IF(入力!G51="","",入力!G51)</f>
        <v>5</v>
      </c>
      <c r="J66" s="13">
        <f>IF(入力!P51="","",入力!P51)</f>
        <v>144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孝浩 長岡</cp:lastModifiedBy>
  <cp:lastPrinted>2016-05-09T15:17:35Z</cp:lastPrinted>
  <dcterms:created xsi:type="dcterms:W3CDTF">2014-04-05T09:56:00Z</dcterms:created>
  <dcterms:modified xsi:type="dcterms:W3CDTF">2025-09-09T14:29:57Z</dcterms:modified>
</cp:coreProperties>
</file>