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ou\Desktop\"/>
    </mc:Choice>
  </mc:AlternateContent>
  <xr:revisionPtr revIDLastSave="0" documentId="13_ncr:1_{21863C43-63C4-4392-861E-BED445C3B043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<sst xmlns="http://schemas.openxmlformats.org/spreadsheetml/2006/main" count="287" uniqueCount="215">
  <si>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</si>
  <si>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</si>
  <si>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</si>
  <si>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</si>
  <si>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</si>
  <si>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</si>
  <si>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</si>
  <si>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</si>
  <si>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</si>
  <si>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</si>
  <si>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</si>
  <si>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</si>
  <si>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</si>
  <si>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</si>
  <si>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</si>
  <si>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</si>
  <si>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</si>
  <si>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</si>
  <si>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</si>
  <si>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</si>
  <si>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</si>
  <si>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</si>
  <si>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</si>
  <si>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</si>
  <si>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</si>
  <si>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</si>
  <si>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</si>
  <si>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</si>
  <si>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</si>
  <si>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</si>
  <si>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</si>
  <si>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</si>
  <si>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</si>
  <si>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</si>
  <si>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</si>
  <si>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</si>
  <si>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</si>
  <si>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</si>
  <si>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</si>
  <si>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</si>
  <si>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</si>
  <si>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</si>
  <si>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</si>
  <si>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</si>
  <si>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</si>
  <si>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</si>
  <si>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</si>
  <si>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</si>
  <si>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</si>
  <si>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</si>
  <si>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</si>
  <si>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</si>
  <si>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</si>
  <si>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</si>
  <si>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</si>
  <si>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</si>
  <si>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</si>
  <si>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</si>
  <si>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</si>
  <si>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</si>
  <si>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</si>
  <si>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</si>
  <si>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</si>
  <si>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</si>
  <si>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</si>
  <si>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</si>
  <si>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</si>
  <si>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</si>
  <si>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</si>
  <si>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</si>
  <si>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</si>
  <si>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</si>
  <si>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</si>
  <si>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</si>
  <si>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</si>
  <si>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</si>
  <si>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</si>
  <si>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</si>
  <si>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</si>
  <si>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</si>
  <si>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</si>
  <si>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</si>
  <si>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</si>
  <si>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</si>
  <si>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</si>
  <si>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</si>
  <si>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</si>
  <si>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</si>
  <si>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</si>
  <si>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</si>
  <si>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</si>
  <si>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</si>
  <si>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</si>
  <si>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</si>
  <si>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</si>
  <si>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</si>
  <si>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</si>
  <si>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</si>
  <si>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</si>
  <si>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</si>
  <si>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</si>
  <si>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</si>
  <si>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</si>
  <si>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</si>
  <si>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</si>
  <si>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</si>
  <si>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</si>
  <si>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</si>
  <si>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</si>
  <si>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</si>
  <si>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</si>
  <si>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</si>
  <si>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</si>
  <si>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</si>
  <si>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</si>
  <si>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</si>
  <si>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</si>
  <si>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</si>
  <si>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</si>
  <si>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</si>
  <si>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</si>
  <si>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</si>
  <si>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</si>
  <si>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オオヌキジュニアバレーボールクラブ</t>
    <phoneticPr fontId="2"/>
  </si>
  <si>
    <t>大貫ジュニアバレーボールクラブ</t>
    <phoneticPr fontId="2"/>
  </si>
  <si>
    <t>男女混合</t>
    <rPh sb="0" eb="2">
      <t>ダンジョ</t>
    </rPh>
    <rPh sb="2" eb="4">
      <t>コンゴウ</t>
    </rPh>
    <phoneticPr fontId="2"/>
  </si>
  <si>
    <t>スエ</t>
    <phoneticPr fontId="2"/>
  </si>
  <si>
    <t>ユウキ</t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</si>
  <si>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</si>
  <si>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</si>
  <si>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タライ</t>
    <phoneticPr fontId="2"/>
  </si>
  <si>
    <t>カズアキ</t>
    <phoneticPr fontId="2"/>
  </si>
  <si>
    <t>平</t>
    <rPh sb="0" eb="1">
      <t>タイラ</t>
    </rPh>
    <phoneticPr fontId="2"/>
  </si>
  <si>
    <t>一晶</t>
    <rPh sb="0" eb="2">
      <t>カズマサ</t>
    </rPh>
    <phoneticPr fontId="2"/>
  </si>
  <si>
    <t>シラキ</t>
    <phoneticPr fontId="2"/>
  </si>
  <si>
    <t>白木</t>
    <rPh sb="0" eb="2">
      <t>シラキ</t>
    </rPh>
    <phoneticPr fontId="2"/>
  </si>
  <si>
    <t>ワタナベ</t>
    <phoneticPr fontId="2"/>
  </si>
  <si>
    <t>マサコ</t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</si>
  <si>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</si>
  <si>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</si>
  <si>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12K11464</t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</si>
  <si>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</si>
  <si>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大貫</t>
    <rPh sb="0" eb="2">
      <t>オオヌキ</t>
    </rPh>
    <phoneticPr fontId="2"/>
  </si>
  <si>
    <t>293</t>
    <phoneticPr fontId="2"/>
  </si>
  <si>
    <t>0036</t>
    <phoneticPr fontId="2"/>
  </si>
  <si>
    <r>
      <t>富津市千種新田571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44</t>
    </r>
    <rPh sb="0" eb="3">
      <t>フッツシ</t>
    </rPh>
    <rPh sb="3" eb="5">
      <t>チグサ</t>
    </rPh>
    <rPh sb="5" eb="7">
      <t>シンデン</t>
    </rPh>
    <phoneticPr fontId="2"/>
  </si>
  <si>
    <t>299</t>
    <phoneticPr fontId="2"/>
  </si>
  <si>
    <t>1162</t>
    <phoneticPr fontId="2"/>
  </si>
  <si>
    <t>君津市八重原」172－90</t>
    <rPh sb="0" eb="3">
      <t>キミツシ</t>
    </rPh>
    <rPh sb="3" eb="6">
      <t>ヤエハラ</t>
    </rPh>
    <phoneticPr fontId="2"/>
  </si>
  <si>
    <t>0439</t>
    <phoneticPr fontId="2"/>
  </si>
  <si>
    <t>65</t>
    <phoneticPr fontId="2"/>
  </si>
  <si>
    <t>4679</t>
    <phoneticPr fontId="2"/>
  </si>
  <si>
    <t>55</t>
    <phoneticPr fontId="2"/>
  </si>
  <si>
    <t>6240</t>
    <phoneticPr fontId="2"/>
  </si>
  <si>
    <t>1675</t>
    <phoneticPr fontId="2"/>
  </si>
  <si>
    <t>0042</t>
    <phoneticPr fontId="2"/>
  </si>
  <si>
    <t>富津市小久保2824－1</t>
    <rPh sb="0" eb="3">
      <t>フッツシ</t>
    </rPh>
    <rPh sb="3" eb="6">
      <t>オクボ</t>
    </rPh>
    <phoneticPr fontId="2"/>
  </si>
  <si>
    <t>①</t>
    <phoneticPr fontId="2"/>
  </si>
  <si>
    <t>マツウラ</t>
    <phoneticPr fontId="2"/>
  </si>
  <si>
    <t>アイナ</t>
    <phoneticPr fontId="2"/>
  </si>
  <si>
    <t>富津市立大貫小学校</t>
    <phoneticPr fontId="2"/>
  </si>
  <si>
    <t>松浦</t>
    <rPh sb="0" eb="2">
      <t>マツウラ</t>
    </rPh>
    <phoneticPr fontId="2"/>
  </si>
  <si>
    <t>愛南</t>
    <rPh sb="0" eb="1">
      <t>アイ</t>
    </rPh>
    <rPh sb="1" eb="2">
      <t>ミナミ</t>
    </rPh>
    <phoneticPr fontId="2"/>
  </si>
  <si>
    <t>ウチダ</t>
    <phoneticPr fontId="2"/>
  </si>
  <si>
    <t>アコ</t>
    <phoneticPr fontId="2"/>
  </si>
  <si>
    <t>内田</t>
    <rPh sb="0" eb="2">
      <t>ウチダ</t>
    </rPh>
    <phoneticPr fontId="2"/>
  </si>
  <si>
    <t>彩瑚</t>
    <rPh sb="0" eb="1">
      <t>アヤ</t>
    </rPh>
    <rPh sb="1" eb="2">
      <t>コ</t>
    </rPh>
    <phoneticPr fontId="2"/>
  </si>
  <si>
    <t>サソウ</t>
    <phoneticPr fontId="2"/>
  </si>
  <si>
    <t>ケンゴウ</t>
    <phoneticPr fontId="2"/>
  </si>
  <si>
    <t>富津市立飯野小学校</t>
    <phoneticPr fontId="2"/>
  </si>
  <si>
    <t>笹生</t>
    <rPh sb="0" eb="2">
      <t>サソウ</t>
    </rPh>
    <phoneticPr fontId="2"/>
  </si>
  <si>
    <t>絢剛</t>
    <rPh sb="0" eb="1">
      <t>アヤ</t>
    </rPh>
    <rPh sb="1" eb="2">
      <t>ツヨシ</t>
    </rPh>
    <phoneticPr fontId="2"/>
  </si>
  <si>
    <t>タブチ</t>
    <phoneticPr fontId="2"/>
  </si>
  <si>
    <t>マコト</t>
    <phoneticPr fontId="2"/>
  </si>
  <si>
    <t>田淵</t>
    <phoneticPr fontId="2"/>
  </si>
  <si>
    <t>誠</t>
    <rPh sb="0" eb="1">
      <t>マコト</t>
    </rPh>
    <phoneticPr fontId="2"/>
  </si>
  <si>
    <t>ユウシン</t>
    <phoneticPr fontId="2"/>
  </si>
  <si>
    <t xml:space="preserve">渡邉 </t>
    <phoneticPr fontId="2"/>
  </si>
  <si>
    <t>侑辰</t>
    <phoneticPr fontId="2"/>
  </si>
  <si>
    <t>アキ</t>
    <phoneticPr fontId="2"/>
  </si>
  <si>
    <t>ヒナタ</t>
    <phoneticPr fontId="2"/>
  </si>
  <si>
    <t>安藝</t>
    <phoneticPr fontId="2"/>
  </si>
  <si>
    <t>陽向</t>
    <phoneticPr fontId="2"/>
  </si>
  <si>
    <t>オガタ</t>
    <phoneticPr fontId="2"/>
  </si>
  <si>
    <t>ナギサ</t>
    <phoneticPr fontId="2"/>
  </si>
  <si>
    <t>緒形</t>
    <phoneticPr fontId="2"/>
  </si>
  <si>
    <t>凪咲</t>
    <phoneticPr fontId="2"/>
  </si>
  <si>
    <t>カナタ</t>
    <phoneticPr fontId="2"/>
  </si>
  <si>
    <t>奏多</t>
    <rPh sb="0" eb="2">
      <t>カナタ</t>
    </rPh>
    <phoneticPr fontId="2"/>
  </si>
  <si>
    <t>オノミチ</t>
    <phoneticPr fontId="2"/>
  </si>
  <si>
    <t>エリキ</t>
    <phoneticPr fontId="2"/>
  </si>
  <si>
    <t>惠力聖</t>
    <phoneticPr fontId="2"/>
  </si>
  <si>
    <t>三浦</t>
    <rPh sb="0" eb="2">
      <t>ミウラ</t>
    </rPh>
    <phoneticPr fontId="2"/>
  </si>
  <si>
    <t>勝琉</t>
    <rPh sb="0" eb="1">
      <t>カ</t>
    </rPh>
    <rPh sb="1" eb="2">
      <t>リュウ</t>
    </rPh>
    <phoneticPr fontId="2"/>
  </si>
  <si>
    <t>ミウラ</t>
    <phoneticPr fontId="2"/>
  </si>
  <si>
    <t>スグル</t>
    <phoneticPr fontId="2"/>
  </si>
  <si>
    <t>ヒラノ</t>
    <phoneticPr fontId="2"/>
  </si>
  <si>
    <t>ホノカ</t>
    <phoneticPr fontId="2"/>
  </si>
  <si>
    <t>平野</t>
    <rPh sb="0" eb="2">
      <t>ヒラノ</t>
    </rPh>
    <phoneticPr fontId="2"/>
  </si>
  <si>
    <t>帆乃佳</t>
    <phoneticPr fontId="2"/>
  </si>
  <si>
    <t>カガワ</t>
    <phoneticPr fontId="2"/>
  </si>
  <si>
    <t>ソナ</t>
    <phoneticPr fontId="2"/>
  </si>
  <si>
    <t>木更津市立畑沢小学校</t>
    <phoneticPr fontId="2"/>
  </si>
  <si>
    <t>賀川</t>
    <rPh sb="0" eb="2">
      <t>カガワ</t>
    </rPh>
    <phoneticPr fontId="2"/>
  </si>
  <si>
    <t>奏絆</t>
    <phoneticPr fontId="2"/>
  </si>
  <si>
    <t>14冊</t>
    <rPh sb="2" eb="3">
      <t>サツ</t>
    </rPh>
    <phoneticPr fontId="2"/>
  </si>
  <si>
    <t>安藝</t>
    <rPh sb="0" eb="2">
      <t>アキ</t>
    </rPh>
    <phoneticPr fontId="2"/>
  </si>
  <si>
    <t>ユウヤ</t>
    <phoneticPr fontId="2"/>
  </si>
  <si>
    <t>裕也</t>
    <rPh sb="0" eb="2">
      <t>ユウヤ</t>
    </rPh>
    <phoneticPr fontId="2"/>
  </si>
  <si>
    <t>富津市</t>
    <rPh sb="0" eb="3">
      <t>フッツシ</t>
    </rPh>
    <phoneticPr fontId="2"/>
  </si>
  <si>
    <t>富津市の小学校を中心としたチームです。県大会で上位入賞を目指して、チーム一丸となって頑張ります。</t>
    <rPh sb="0" eb="3">
      <t>フッツシ</t>
    </rPh>
    <rPh sb="4" eb="7">
      <t>ショウガッコウ</t>
    </rPh>
    <rPh sb="8" eb="10">
      <t>チュウシン</t>
    </rPh>
    <rPh sb="19" eb="22">
      <t>ケンタイカイ</t>
    </rPh>
    <rPh sb="23" eb="25">
      <t>ジョウイ</t>
    </rPh>
    <rPh sb="25" eb="27">
      <t>ニュウショウ</t>
    </rPh>
    <rPh sb="28" eb="30">
      <t>メザ</t>
    </rPh>
    <rPh sb="36" eb="38">
      <t>イチガン</t>
    </rPh>
    <rPh sb="42" eb="44">
      <t>ガンバ</t>
    </rPh>
    <phoneticPr fontId="2"/>
  </si>
  <si>
    <r>
      <t>富津市千種新田196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6</t>
    </r>
    <rPh sb="0" eb="3">
      <t>フッツシ</t>
    </rPh>
    <rPh sb="3" eb="5">
      <t>チグサ</t>
    </rPh>
    <rPh sb="5" eb="7">
      <t>シンデン</t>
    </rPh>
    <phoneticPr fontId="2"/>
  </si>
  <si>
    <t>090</t>
    <phoneticPr fontId="2"/>
  </si>
  <si>
    <t>1664</t>
    <phoneticPr fontId="2"/>
  </si>
  <si>
    <t>1560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</si>
</sst>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ＭＳ ゴシック"/>
      <family val="3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177" fontId="19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9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59D64AF9-5918-4DD9-8BE6-699E4F55EBDD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82EBC57A-83EB-438F-8C20-65043F9C6693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13" sqref="G13:O1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5" t="s">
        <v>1</v>
      </c>
      <c r="B2" s="116"/>
      <c r="C2" s="117" t="s">
        <v>123</v>
      </c>
      <c r="D2" s="118"/>
      <c r="E2" s="118"/>
      <c r="F2" s="118"/>
      <c r="G2" s="118"/>
      <c r="H2" s="118"/>
      <c r="I2" s="119"/>
      <c r="J2" s="92" t="s">
        <v>2</v>
      </c>
      <c r="K2" s="226"/>
      <c r="L2" s="226"/>
      <c r="M2" s="226"/>
      <c r="N2" s="226"/>
      <c r="O2" s="227"/>
      <c r="P2" s="92" t="s">
        <v>3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4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5</v>
      </c>
      <c r="AW2" t="s">
        <v>6</v>
      </c>
      <c r="AX2" t="s">
        <v>7</v>
      </c>
    </row>
    <row r="3" spans="1:51" ht="24" customHeight="1">
      <c r="A3" s="120" t="s">
        <v>8</v>
      </c>
      <c r="B3" s="121"/>
      <c r="C3" s="122" t="s">
        <v>124</v>
      </c>
      <c r="D3" s="123"/>
      <c r="E3" s="123"/>
      <c r="F3" s="123"/>
      <c r="G3" s="123"/>
      <c r="H3" s="123"/>
      <c r="I3" s="124"/>
      <c r="J3" s="223" t="s">
        <v>125</v>
      </c>
      <c r="K3" s="224"/>
      <c r="L3" s="224"/>
      <c r="M3" s="224"/>
      <c r="N3" s="224"/>
      <c r="O3" s="225"/>
      <c r="P3" s="94" t="s">
        <v>209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35" t="s">
        <v>13</v>
      </c>
      <c r="B4" s="236"/>
      <c r="C4" s="228">
        <v>431165347</v>
      </c>
      <c r="D4" s="229"/>
      <c r="E4" s="229"/>
      <c r="F4" s="229"/>
      <c r="G4" s="229"/>
      <c r="H4" s="229"/>
      <c r="I4" s="230"/>
      <c r="J4" s="239" t="s">
        <v>14</v>
      </c>
      <c r="K4" s="240"/>
      <c r="L4" s="240"/>
      <c r="M4" s="240"/>
      <c r="N4" s="240"/>
      <c r="O4" s="241"/>
      <c r="P4" s="171" t="s">
        <v>15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48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17</v>
      </c>
      <c r="B5" s="238"/>
      <c r="C5" s="231">
        <v>436381308</v>
      </c>
      <c r="D5" s="232"/>
      <c r="E5" s="232"/>
      <c r="F5" s="232"/>
      <c r="G5" s="232"/>
      <c r="H5" s="232"/>
      <c r="I5" s="233"/>
      <c r="J5" s="199">
        <v>36009</v>
      </c>
      <c r="K5" s="199"/>
      <c r="L5" s="199"/>
      <c r="M5" s="199"/>
      <c r="N5" s="199"/>
      <c r="O5" s="199"/>
      <c r="P5" s="172" t="s">
        <v>141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 t="s">
        <v>142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18</v>
      </c>
      <c r="AW5" t="s">
        <v>19</v>
      </c>
    </row>
    <row r="6" spans="1:51" ht="22.5" customHeight="1">
      <c r="A6" s="74" t="s">
        <v>20</v>
      </c>
      <c r="B6" s="140"/>
      <c r="C6" s="143" t="s">
        <v>21</v>
      </c>
      <c r="D6" s="144"/>
      <c r="E6" s="145" t="s">
        <v>22</v>
      </c>
      <c r="F6" s="146"/>
      <c r="G6" s="200" t="s">
        <v>23</v>
      </c>
      <c r="H6" s="200"/>
      <c r="I6" s="200"/>
      <c r="J6" s="200" t="s">
        <v>24</v>
      </c>
      <c r="K6" s="200"/>
      <c r="L6" s="200"/>
      <c r="M6" s="200" t="s">
        <v>25</v>
      </c>
      <c r="N6" s="200"/>
      <c r="O6" s="200"/>
      <c r="P6" s="148" t="s">
        <v>26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1" t="s">
        <v>27</v>
      </c>
      <c r="AL6" s="151"/>
      <c r="AM6" s="151"/>
      <c r="AN6" s="151"/>
      <c r="AO6" s="151"/>
      <c r="AP6" s="151"/>
      <c r="AQ6" s="151"/>
      <c r="AR6" s="151"/>
      <c r="AS6" s="151"/>
      <c r="AT6" s="34" t="s">
        <v>28</v>
      </c>
    </row>
    <row r="7" spans="1:51" ht="13.5" customHeight="1">
      <c r="A7" s="74"/>
      <c r="B7" s="140"/>
      <c r="C7" s="109" t="s">
        <v>126</v>
      </c>
      <c r="D7" s="110"/>
      <c r="E7" s="110" t="s">
        <v>127</v>
      </c>
      <c r="F7" s="111"/>
      <c r="G7" s="201">
        <v>514787551</v>
      </c>
      <c r="H7" s="201"/>
      <c r="I7" s="201"/>
      <c r="J7" s="201">
        <v>291137</v>
      </c>
      <c r="K7" s="201"/>
      <c r="L7" s="201"/>
      <c r="M7" s="201" t="s">
        <v>140</v>
      </c>
      <c r="N7" s="201"/>
      <c r="O7" s="201"/>
      <c r="P7" s="176" t="s">
        <v>29</v>
      </c>
      <c r="Q7" s="177"/>
      <c r="R7" s="142" t="s">
        <v>143</v>
      </c>
      <c r="S7" s="142"/>
      <c r="T7" s="142"/>
      <c r="U7" s="142"/>
      <c r="V7" s="27" t="s">
        <v>30</v>
      </c>
      <c r="W7" s="131" t="s">
        <v>144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31</v>
      </c>
      <c r="AL7" s="59" t="s">
        <v>149</v>
      </c>
      <c r="AM7" s="60"/>
      <c r="AN7" s="60"/>
      <c r="AO7" s="60"/>
      <c r="AP7" s="60"/>
      <c r="AQ7" s="60"/>
      <c r="AR7" s="60"/>
      <c r="AS7" s="36" t="s">
        <v>32</v>
      </c>
      <c r="AT7" s="53">
        <v>43</v>
      </c>
    </row>
    <row r="8" spans="1:51" ht="18" customHeight="1">
      <c r="A8" s="74"/>
      <c r="B8" s="140"/>
      <c r="C8" s="112" t="s">
        <v>128</v>
      </c>
      <c r="D8" s="113"/>
      <c r="E8" s="113" t="s">
        <v>129</v>
      </c>
      <c r="F8" s="114"/>
      <c r="G8" s="201"/>
      <c r="H8" s="201"/>
      <c r="I8" s="201"/>
      <c r="J8" s="201"/>
      <c r="K8" s="201"/>
      <c r="L8" s="201"/>
      <c r="M8" s="201"/>
      <c r="N8" s="201"/>
      <c r="O8" s="201"/>
      <c r="P8" s="147" t="s">
        <v>145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50" t="s">
        <v>150</v>
      </c>
      <c r="AL8" s="62"/>
      <c r="AM8" s="62"/>
      <c r="AN8" s="62"/>
      <c r="AO8" s="37" t="s">
        <v>30</v>
      </c>
      <c r="AP8" s="63" t="s">
        <v>151</v>
      </c>
      <c r="AQ8" s="62"/>
      <c r="AR8" s="62"/>
      <c r="AS8" s="64"/>
      <c r="AT8" s="53"/>
    </row>
    <row r="9" spans="1:51" ht="14.45" customHeight="1">
      <c r="A9" s="74" t="s">
        <v>33</v>
      </c>
      <c r="B9" s="140"/>
      <c r="C9" s="109" t="s">
        <v>130</v>
      </c>
      <c r="D9" s="110"/>
      <c r="E9" s="110" t="s">
        <v>131</v>
      </c>
      <c r="F9" s="111"/>
      <c r="G9" s="201">
        <v>514795775</v>
      </c>
      <c r="H9" s="201"/>
      <c r="I9" s="201"/>
      <c r="J9" s="201"/>
      <c r="K9" s="201"/>
      <c r="L9" s="201"/>
      <c r="M9" s="201"/>
      <c r="N9" s="201"/>
      <c r="O9" s="201"/>
      <c r="P9" s="176" t="s">
        <v>29</v>
      </c>
      <c r="Q9" s="177"/>
      <c r="R9" s="202" t="s">
        <v>146</v>
      </c>
      <c r="S9" s="142"/>
      <c r="T9" s="142"/>
      <c r="U9" s="142"/>
      <c r="V9" s="27" t="s">
        <v>30</v>
      </c>
      <c r="W9" s="131" t="s">
        <v>147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31</v>
      </c>
      <c r="AL9" s="59" t="s">
        <v>149</v>
      </c>
      <c r="AM9" s="60"/>
      <c r="AN9" s="60"/>
      <c r="AO9" s="60"/>
      <c r="AP9" s="60"/>
      <c r="AQ9" s="60"/>
      <c r="AR9" s="60"/>
      <c r="AS9" s="36" t="s">
        <v>32</v>
      </c>
      <c r="AT9" s="54">
        <v>63</v>
      </c>
    </row>
    <row r="10" spans="1:51" ht="18" customHeight="1">
      <c r="A10" s="74"/>
      <c r="B10" s="140"/>
      <c r="C10" s="112" t="s">
        <v>132</v>
      </c>
      <c r="D10" s="113"/>
      <c r="E10" s="113" t="s">
        <v>133</v>
      </c>
      <c r="F10" s="114"/>
      <c r="G10" s="201"/>
      <c r="H10" s="201"/>
      <c r="I10" s="201"/>
      <c r="J10" s="201"/>
      <c r="K10" s="201"/>
      <c r="L10" s="201"/>
      <c r="M10" s="201"/>
      <c r="N10" s="201"/>
      <c r="O10" s="201"/>
      <c r="P10" s="134" t="s">
        <v>148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150" t="s">
        <v>152</v>
      </c>
      <c r="AL10" s="62"/>
      <c r="AM10" s="62"/>
      <c r="AN10" s="62"/>
      <c r="AO10" s="37" t="s">
        <v>30</v>
      </c>
      <c r="AP10" s="63" t="s">
        <v>153</v>
      </c>
      <c r="AQ10" s="62"/>
      <c r="AR10" s="62"/>
      <c r="AS10" s="64"/>
      <c r="AT10" s="54"/>
    </row>
    <row r="11" spans="1:51" ht="14.45" customHeight="1">
      <c r="A11" s="74" t="s">
        <v>34</v>
      </c>
      <c r="B11" s="140"/>
      <c r="C11" s="152" t="s">
        <v>179</v>
      </c>
      <c r="D11" s="110"/>
      <c r="E11" s="153" t="s">
        <v>207</v>
      </c>
      <c r="F11" s="111"/>
      <c r="G11" s="201">
        <v>524441495</v>
      </c>
      <c r="H11" s="201"/>
      <c r="I11" s="201"/>
      <c r="J11" s="201"/>
      <c r="K11" s="201"/>
      <c r="L11" s="201"/>
      <c r="M11" s="201"/>
      <c r="N11" s="201"/>
      <c r="O11" s="201"/>
      <c r="P11" s="176" t="s">
        <v>29</v>
      </c>
      <c r="Q11" s="177"/>
      <c r="R11" s="253" t="s">
        <v>143</v>
      </c>
      <c r="S11" s="142"/>
      <c r="T11" s="142"/>
      <c r="U11" s="142"/>
      <c r="V11" s="27" t="s">
        <v>30</v>
      </c>
      <c r="W11" s="254" t="s">
        <v>144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31</v>
      </c>
      <c r="AL11" s="59" t="s">
        <v>212</v>
      </c>
      <c r="AM11" s="60"/>
      <c r="AN11" s="60"/>
      <c r="AO11" s="60"/>
      <c r="AP11" s="60"/>
      <c r="AQ11" s="60"/>
      <c r="AR11" s="60"/>
      <c r="AS11" s="36" t="s">
        <v>32</v>
      </c>
      <c r="AT11" s="54">
        <v>32</v>
      </c>
    </row>
    <row r="12" spans="1:51" ht="18" customHeight="1">
      <c r="A12" s="74"/>
      <c r="B12" s="140"/>
      <c r="C12" s="154" t="s">
        <v>206</v>
      </c>
      <c r="D12" s="113"/>
      <c r="E12" s="155" t="s">
        <v>208</v>
      </c>
      <c r="F12" s="114"/>
      <c r="G12" s="201"/>
      <c r="H12" s="201"/>
      <c r="I12" s="201"/>
      <c r="J12" s="201"/>
      <c r="K12" s="201"/>
      <c r="L12" s="201"/>
      <c r="M12" s="201"/>
      <c r="N12" s="201"/>
      <c r="O12" s="201"/>
      <c r="P12" s="147" t="s">
        <v>211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50" t="s">
        <v>213</v>
      </c>
      <c r="AL12" s="62"/>
      <c r="AM12" s="62"/>
      <c r="AN12" s="62"/>
      <c r="AO12" s="37" t="s">
        <v>30</v>
      </c>
      <c r="AP12" s="62" t="s">
        <v>214</v>
      </c>
      <c r="AQ12" s="62"/>
      <c r="AR12" s="62"/>
      <c r="AS12" s="64"/>
      <c r="AT12" s="54"/>
    </row>
    <row r="13" spans="1:51" ht="15" customHeight="1">
      <c r="A13" s="74" t="s">
        <v>35</v>
      </c>
      <c r="B13" s="140"/>
      <c r="C13" s="109"/>
      <c r="D13" s="110"/>
      <c r="E13" s="110"/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6" t="s">
        <v>36</v>
      </c>
      <c r="B15" s="140"/>
      <c r="C15" s="109" t="s">
        <v>136</v>
      </c>
      <c r="D15" s="110"/>
      <c r="E15" s="110" t="s">
        <v>137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29</v>
      </c>
      <c r="Q15" s="177"/>
      <c r="R15" s="142" t="s">
        <v>143</v>
      </c>
      <c r="S15" s="142"/>
      <c r="T15" s="142"/>
      <c r="U15" s="142"/>
      <c r="V15" s="27" t="s">
        <v>30</v>
      </c>
      <c r="W15" s="131" t="s">
        <v>155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31</v>
      </c>
      <c r="AL15" s="59" t="s">
        <v>149</v>
      </c>
      <c r="AM15" s="60"/>
      <c r="AN15" s="60"/>
      <c r="AO15" s="60"/>
      <c r="AP15" s="60"/>
      <c r="AQ15" s="60"/>
      <c r="AR15" s="60"/>
      <c r="AS15" s="36" t="s">
        <v>32</v>
      </c>
      <c r="AT15" s="54">
        <v>73</v>
      </c>
    </row>
    <row r="16" spans="1:51" ht="18" customHeight="1">
      <c r="A16" s="74"/>
      <c r="B16" s="140"/>
      <c r="C16" s="112" t="s">
        <v>138</v>
      </c>
      <c r="D16" s="113"/>
      <c r="E16" s="113" t="s">
        <v>139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156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150</v>
      </c>
      <c r="AL16" s="62"/>
      <c r="AM16" s="62"/>
      <c r="AN16" s="62"/>
      <c r="AO16" s="37" t="s">
        <v>30</v>
      </c>
      <c r="AP16" s="63" t="s">
        <v>154</v>
      </c>
      <c r="AQ16" s="62"/>
      <c r="AR16" s="62"/>
      <c r="AS16" s="64"/>
      <c r="AT16" s="54"/>
    </row>
    <row r="17" spans="1:46">
      <c r="A17" s="74" t="s">
        <v>37</v>
      </c>
      <c r="B17" s="140"/>
      <c r="C17" s="194" t="str">
        <f>IF(P16="","",P16)</f>
        <v>富津市小久保2824－1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38</v>
      </c>
      <c r="B19" s="140"/>
      <c r="C19" s="194" t="str">
        <f>IF(AL15="","",AL15&amp;"-"&amp;AK16&amp;"-"&amp;AP16)</f>
        <v>0439-65-1675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39</v>
      </c>
      <c r="B21" s="140"/>
      <c r="C21" s="219">
        <v>90</v>
      </c>
      <c r="D21" s="207"/>
      <c r="E21" s="207">
        <v>1124</v>
      </c>
      <c r="F21" s="207"/>
      <c r="G21" s="207">
        <v>8067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4"/>
      <c r="C22" s="220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40</v>
      </c>
      <c r="B23" s="138" t="s">
        <v>41</v>
      </c>
      <c r="C23" s="195" t="s">
        <v>42</v>
      </c>
      <c r="D23" s="196"/>
      <c r="E23" s="197" t="s">
        <v>43</v>
      </c>
      <c r="F23" s="198"/>
      <c r="G23" s="138" t="s">
        <v>44</v>
      </c>
      <c r="H23" s="138"/>
      <c r="I23" s="138" t="s">
        <v>45</v>
      </c>
      <c r="J23" s="138"/>
      <c r="K23" s="138"/>
      <c r="L23" s="138"/>
      <c r="M23" s="138" t="s">
        <v>46</v>
      </c>
      <c r="N23" s="138"/>
      <c r="O23" s="138"/>
      <c r="P23" s="137" t="s">
        <v>47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0"/>
      <c r="C24" s="184" t="s">
        <v>48</v>
      </c>
      <c r="D24" s="185"/>
      <c r="E24" s="186" t="s">
        <v>49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50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157</v>
      </c>
      <c r="C25" s="109" t="s">
        <v>158</v>
      </c>
      <c r="D25" s="110"/>
      <c r="E25" s="110" t="s">
        <v>159</v>
      </c>
      <c r="F25" s="111"/>
      <c r="G25" s="97">
        <v>6</v>
      </c>
      <c r="H25" s="98"/>
      <c r="I25" s="97" t="s">
        <v>160</v>
      </c>
      <c r="J25" s="101"/>
      <c r="K25" s="101"/>
      <c r="L25" s="98"/>
      <c r="M25" s="97">
        <v>521296371</v>
      </c>
      <c r="N25" s="101"/>
      <c r="O25" s="98"/>
      <c r="P25" s="97">
        <v>150</v>
      </c>
      <c r="Q25" s="101"/>
      <c r="R25" s="101"/>
      <c r="S25" s="101"/>
      <c r="T25" s="103"/>
      <c r="U25" s="1"/>
      <c r="V25" s="1"/>
      <c r="W25" s="1"/>
      <c r="X25" s="1"/>
      <c r="Y25" s="213" t="s">
        <v>205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161</v>
      </c>
      <c r="D26" s="113"/>
      <c r="E26" s="113" t="s">
        <v>162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163</v>
      </c>
      <c r="D27" s="110"/>
      <c r="E27" s="110" t="s">
        <v>164</v>
      </c>
      <c r="F27" s="111"/>
      <c r="G27" s="97">
        <v>6</v>
      </c>
      <c r="H27" s="98"/>
      <c r="I27" s="97" t="s">
        <v>160</v>
      </c>
      <c r="J27" s="101"/>
      <c r="K27" s="101"/>
      <c r="L27" s="98"/>
      <c r="M27" s="97">
        <v>521296388</v>
      </c>
      <c r="N27" s="101"/>
      <c r="O27" s="98"/>
      <c r="P27" s="97">
        <v>154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165</v>
      </c>
      <c r="D28" s="113"/>
      <c r="E28" s="113" t="s">
        <v>166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167</v>
      </c>
      <c r="D29" s="110"/>
      <c r="E29" s="110" t="s">
        <v>168</v>
      </c>
      <c r="F29" s="111"/>
      <c r="G29" s="97">
        <v>6</v>
      </c>
      <c r="H29" s="98"/>
      <c r="I29" s="97" t="s">
        <v>169</v>
      </c>
      <c r="J29" s="101"/>
      <c r="K29" s="101"/>
      <c r="L29" s="98"/>
      <c r="M29" s="97">
        <v>524121342</v>
      </c>
      <c r="N29" s="101"/>
      <c r="O29" s="98"/>
      <c r="P29" s="97">
        <v>162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170</v>
      </c>
      <c r="D30" s="113"/>
      <c r="E30" s="113" t="s">
        <v>171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172</v>
      </c>
      <c r="D31" s="110"/>
      <c r="E31" s="110" t="s">
        <v>173</v>
      </c>
      <c r="F31" s="111"/>
      <c r="G31" s="97">
        <v>6</v>
      </c>
      <c r="H31" s="98"/>
      <c r="I31" s="97" t="s">
        <v>169</v>
      </c>
      <c r="J31" s="101"/>
      <c r="K31" s="101"/>
      <c r="L31" s="98"/>
      <c r="M31" s="97">
        <v>524121366</v>
      </c>
      <c r="N31" s="101"/>
      <c r="O31" s="98"/>
      <c r="P31" s="97">
        <v>141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174</v>
      </c>
      <c r="D32" s="113"/>
      <c r="E32" s="113" t="s">
        <v>175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51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136</v>
      </c>
      <c r="D33" s="110"/>
      <c r="E33" s="110" t="s">
        <v>176</v>
      </c>
      <c r="F33" s="111"/>
      <c r="G33" s="97">
        <v>6</v>
      </c>
      <c r="H33" s="98"/>
      <c r="I33" s="97" t="s">
        <v>169</v>
      </c>
      <c r="J33" s="101"/>
      <c r="K33" s="101"/>
      <c r="L33" s="98"/>
      <c r="M33" s="97">
        <v>524121335</v>
      </c>
      <c r="N33" s="101"/>
      <c r="O33" s="98"/>
      <c r="P33" s="97">
        <v>148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177</v>
      </c>
      <c r="D34" s="113"/>
      <c r="E34" s="113" t="s">
        <v>178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179</v>
      </c>
      <c r="D35" s="110"/>
      <c r="E35" s="110" t="s">
        <v>180</v>
      </c>
      <c r="F35" s="111"/>
      <c r="G35" s="97">
        <v>6</v>
      </c>
      <c r="H35" s="98"/>
      <c r="I35" s="97" t="s">
        <v>160</v>
      </c>
      <c r="J35" s="101"/>
      <c r="K35" s="101"/>
      <c r="L35" s="98"/>
      <c r="M35" s="97">
        <v>522869963</v>
      </c>
      <c r="N35" s="101"/>
      <c r="O35" s="98"/>
      <c r="P35" s="97">
        <v>138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181</v>
      </c>
      <c r="D36" s="113"/>
      <c r="E36" s="113" t="s">
        <v>182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183</v>
      </c>
      <c r="D37" s="110"/>
      <c r="E37" s="110" t="s">
        <v>184</v>
      </c>
      <c r="F37" s="111"/>
      <c r="G37" s="97">
        <v>6</v>
      </c>
      <c r="H37" s="98"/>
      <c r="I37" s="97" t="s">
        <v>169</v>
      </c>
      <c r="J37" s="101"/>
      <c r="K37" s="101"/>
      <c r="L37" s="98"/>
      <c r="M37" s="97">
        <v>524121359</v>
      </c>
      <c r="N37" s="101"/>
      <c r="O37" s="98"/>
      <c r="P37" s="97">
        <v>148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185</v>
      </c>
      <c r="D38" s="113"/>
      <c r="E38" s="113" t="s">
        <v>186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189</v>
      </c>
      <c r="D39" s="110"/>
      <c r="E39" s="110" t="s">
        <v>190</v>
      </c>
      <c r="F39" s="111"/>
      <c r="G39" s="97">
        <v>6</v>
      </c>
      <c r="H39" s="98"/>
      <c r="I39" s="97" t="s">
        <v>160</v>
      </c>
      <c r="J39" s="101"/>
      <c r="K39" s="101"/>
      <c r="L39" s="98"/>
      <c r="M39" s="97">
        <v>524121328</v>
      </c>
      <c r="N39" s="101"/>
      <c r="O39" s="98"/>
      <c r="P39" s="97">
        <v>154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189</v>
      </c>
      <c r="D40" s="113"/>
      <c r="E40" s="113" t="s">
        <v>191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209" t="s">
        <v>194</v>
      </c>
      <c r="D41" s="110"/>
      <c r="E41" s="210" t="s">
        <v>195</v>
      </c>
      <c r="F41" s="111"/>
      <c r="G41" s="97">
        <v>6</v>
      </c>
      <c r="H41" s="98"/>
      <c r="I41" s="97" t="s">
        <v>169</v>
      </c>
      <c r="J41" s="101"/>
      <c r="K41" s="101"/>
      <c r="L41" s="98"/>
      <c r="M41" s="97">
        <v>524442324</v>
      </c>
      <c r="N41" s="101"/>
      <c r="O41" s="98"/>
      <c r="P41" s="97">
        <v>144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11" t="s">
        <v>192</v>
      </c>
      <c r="D42" s="113"/>
      <c r="E42" s="212" t="s">
        <v>193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196</v>
      </c>
      <c r="D43" s="110"/>
      <c r="E43" s="110" t="s">
        <v>197</v>
      </c>
      <c r="F43" s="111"/>
      <c r="G43" s="97">
        <v>5</v>
      </c>
      <c r="H43" s="98"/>
      <c r="I43" s="97" t="s">
        <v>160</v>
      </c>
      <c r="J43" s="101"/>
      <c r="K43" s="101"/>
      <c r="L43" s="98"/>
      <c r="M43" s="97">
        <v>520688641</v>
      </c>
      <c r="N43" s="101"/>
      <c r="O43" s="98"/>
      <c r="P43" s="97">
        <v>142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 t="s">
        <v>198</v>
      </c>
      <c r="D44" s="113"/>
      <c r="E44" s="113" t="s">
        <v>199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134</v>
      </c>
      <c r="D45" s="110"/>
      <c r="E45" s="110" t="s">
        <v>187</v>
      </c>
      <c r="F45" s="111"/>
      <c r="G45" s="97">
        <v>5</v>
      </c>
      <c r="H45" s="98"/>
      <c r="I45" s="97" t="s">
        <v>160</v>
      </c>
      <c r="J45" s="101"/>
      <c r="K45" s="101"/>
      <c r="L45" s="98"/>
      <c r="M45" s="97">
        <v>524121403</v>
      </c>
      <c r="N45" s="101"/>
      <c r="O45" s="98"/>
      <c r="P45" s="97">
        <v>139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 t="s">
        <v>135</v>
      </c>
      <c r="D46" s="113"/>
      <c r="E46" s="113" t="s">
        <v>188</v>
      </c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09" t="s">
        <v>200</v>
      </c>
      <c r="D47" s="110"/>
      <c r="E47" s="110" t="s">
        <v>201</v>
      </c>
      <c r="F47" s="111"/>
      <c r="G47" s="97">
        <v>5</v>
      </c>
      <c r="H47" s="98"/>
      <c r="I47" s="97" t="s">
        <v>202</v>
      </c>
      <c r="J47" s="101"/>
      <c r="K47" s="101"/>
      <c r="L47" s="98"/>
      <c r="M47" s="97">
        <v>522869970</v>
      </c>
      <c r="N47" s="101"/>
      <c r="O47" s="98"/>
      <c r="P47" s="97">
        <v>131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203</v>
      </c>
      <c r="D48" s="192"/>
      <c r="E48" s="192" t="s">
        <v>204</v>
      </c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52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6" t="s">
        <v>53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210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48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54</v>
      </c>
      <c r="B1" s="242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42"/>
      <c r="B2" s="242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61</v>
      </c>
      <c r="B4" s="244"/>
      <c r="C4" s="244"/>
      <c r="D4" s="244"/>
      <c r="E4" s="244"/>
      <c r="F4" s="244"/>
      <c r="G4" s="245"/>
      <c r="H4" s="5" t="s">
        <v>62</v>
      </c>
      <c r="I4" s="5" t="s">
        <v>50</v>
      </c>
      <c r="J4" s="246" t="s">
        <v>63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 t="str">
        <f>入力!Y25</f>
        <v>14冊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富津市千種新田571－44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君津市八重原」172－90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安藝</v>
      </c>
      <c r="D20" s="13" t="str">
        <f>IF(入力!E12="","",入力!E12)</f>
        <v>裕也</v>
      </c>
      <c r="E20" s="13" t="str">
        <f>IF(入力!C11="","",入力!C11)</f>
        <v>アキ</v>
      </c>
      <c r="F20" s="13" t="str">
        <f>IF(入力!E11="","",入力!E11)</f>
        <v>ユウヤ</v>
      </c>
      <c r="G20" s="13">
        <f>IF(入力!G11="","",入力!G11)</f>
        <v>524441495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0036</v>
      </c>
      <c r="T20" s="13" t="str">
        <f>IF(入力!P12="","",入力!P12)</f>
        <v>富津市千種新田196－6</v>
      </c>
      <c r="U20" s="13" t="str">
        <f>IF(入力!AL11="","",入力!AL11)</f>
        <v>090</v>
      </c>
      <c r="V20" s="13" t="str">
        <f>IF(入力!AK12="","",入力!AK12)</f>
        <v>1664</v>
      </c>
      <c r="W20" s="13" t="str">
        <f>IF(入力!AP12="","",入力!AP12)</f>
        <v>1560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渡辺</v>
      </c>
      <c r="D22" s="13" t="str">
        <f>IF(入力!E16="","",入力!E16)</f>
        <v>まさ子</v>
      </c>
      <c r="E22" s="13" t="str">
        <f>IF(入力!C15="","",入力!C15)</f>
        <v>ワタナベ</v>
      </c>
      <c r="F22" s="13" t="str">
        <f>IF(入力!E15="","",入力!E15)</f>
        <v>マサコ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>
        <f>IF(入力!C21="","",入力!C21)</f>
        <v>90</v>
      </c>
      <c r="O22" s="13">
        <f>IF(入力!E21="","",入力!E21)</f>
        <v>1124</v>
      </c>
      <c r="P22" s="13">
        <f>IF(入力!G21="","",入力!G21)</f>
        <v>8067</v>
      </c>
      <c r="Q22" s="13"/>
      <c r="R22" s="13" t="str">
        <f>IF(入力!R15="","",入力!R15)</f>
        <v>293</v>
      </c>
      <c r="S22" s="13" t="str">
        <f>IF(入力!W15="","",入力!W15)</f>
        <v>0042</v>
      </c>
      <c r="T22" s="13" t="str">
        <f>IF(入力!P16="","",入力!P16)</f>
        <v>富津市小久保2824－1</v>
      </c>
      <c r="U22" s="13" t="str">
        <f>IF(入力!AL15="","",入力!AL15)</f>
        <v>0439</v>
      </c>
      <c r="V22" s="13" t="str">
        <f>IF(入力!AK16="","",入力!AK16)</f>
        <v>65</v>
      </c>
      <c r="W22" s="13" t="str">
        <f>IF(入力!AP16="","",入力!AP16)</f>
        <v>1675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松浦</v>
      </c>
      <c r="D24" s="51" t="str">
        <f>VLOOKUP($B$51,$A$53:$F$352,4)</f>
        <v>愛南</v>
      </c>
      <c r="E24" s="51" t="str">
        <f>VLOOKUP($B$51,$A$53:$F$352,5)</f>
        <v>マツウラ</v>
      </c>
      <c r="F24" s="51" t="str">
        <f>VLOOKUP($B$51,$A$53:$F$352,6)</f>
        <v>アイナ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松浦</v>
      </c>
      <c r="D53" s="13" t="str">
        <f>IF(入力!E26="","",入力!E26)</f>
        <v>愛南</v>
      </c>
      <c r="E53" s="13" t="str">
        <f>IF(入力!C25="","",入力!C25)</f>
        <v>マツウラ</v>
      </c>
      <c r="F53" s="13" t="str">
        <f>IF(入力!E25="","",入力!E25)</f>
        <v>アイナ</v>
      </c>
      <c r="G53" s="13">
        <f>IF(入力!M25="","",入力!M25)</f>
        <v>521296371</v>
      </c>
      <c r="H53" s="13" t="str">
        <f>IF(入力!I25="","",入力!I25)</f>
        <v>富津市立大貫小学校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内田</v>
      </c>
      <c r="D54" s="13" t="str">
        <f>IF(入力!E28="","",入力!E28)</f>
        <v>彩瑚</v>
      </c>
      <c r="E54" s="13" t="str">
        <f>IF(入力!C27="","",入力!C27)</f>
        <v>ウチダ</v>
      </c>
      <c r="F54" s="13" t="str">
        <f>IF(入力!E27="","",入力!E27)</f>
        <v>アコ</v>
      </c>
      <c r="G54" s="13">
        <f>IF(入力!M27="","",入力!M27)</f>
        <v>521296388</v>
      </c>
      <c r="H54" s="13" t="str">
        <f>IF(入力!I27="","",入力!I27)</f>
        <v>富津市立大貫小学校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笹生</v>
      </c>
      <c r="D55" s="13" t="str">
        <f>IF(入力!E30="","",入力!E30)</f>
        <v>絢剛</v>
      </c>
      <c r="E55" s="13" t="str">
        <f>IF(入力!C29="","",入力!C29)</f>
        <v>サソウ</v>
      </c>
      <c r="F55" s="13" t="str">
        <f>IF(入力!E29="","",入力!E29)</f>
        <v>ケンゴウ</v>
      </c>
      <c r="G55" s="13">
        <f>IF(入力!M29="","",入力!M29)</f>
        <v>524121342</v>
      </c>
      <c r="H55" s="13" t="str">
        <f>IF(入力!I29="","",入力!I29)</f>
        <v>富津市立飯野小学校</v>
      </c>
      <c r="I55" s="13">
        <f>IF(入力!G29="","",入力!G29)</f>
        <v>6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田淵</v>
      </c>
      <c r="D56" s="13" t="str">
        <f>IF(入力!E32="","",入力!E32)</f>
        <v>誠</v>
      </c>
      <c r="E56" s="13" t="str">
        <f>IF(入力!C31="","",入力!C31)</f>
        <v>タブチ</v>
      </c>
      <c r="F56" s="13" t="str">
        <f>IF(入力!E31="","",入力!E31)</f>
        <v>マコト</v>
      </c>
      <c r="G56" s="13">
        <f>IF(入力!M31="","",入力!M31)</f>
        <v>524121366</v>
      </c>
      <c r="H56" s="13" t="str">
        <f>IF(入力!I31="","",入力!I31)</f>
        <v>富津市立飯野小学校</v>
      </c>
      <c r="I56" s="13">
        <f>IF(入力!G31="","",入力!G31)</f>
        <v>6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渡邉 </v>
      </c>
      <c r="D57" s="13" t="str">
        <f>IF(入力!E34="","",入力!E34)</f>
        <v>侑辰</v>
      </c>
      <c r="E57" s="13" t="str">
        <f>IF(入力!C33="","",入力!C33)</f>
        <v>ワタナベ</v>
      </c>
      <c r="F57" s="13" t="str">
        <f>IF(入力!E33="","",入力!E33)</f>
        <v>ユウシン</v>
      </c>
      <c r="G57" s="13">
        <f>IF(入力!M33="","",入力!M33)</f>
        <v>524121335</v>
      </c>
      <c r="H57" s="13" t="str">
        <f>IF(入力!I33="","",入力!I33)</f>
        <v>富津市立飯野小学校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安藝</v>
      </c>
      <c r="D58" s="13" t="str">
        <f>IF(入力!E36="","",入力!E36)</f>
        <v>陽向</v>
      </c>
      <c r="E58" s="13" t="str">
        <f>IF(入力!C35="","",入力!C35)</f>
        <v>アキ</v>
      </c>
      <c r="F58" s="13" t="str">
        <f>IF(入力!E35="","",入力!E35)</f>
        <v>ヒナタ</v>
      </c>
      <c r="G58" s="13">
        <f>IF(入力!M35="","",入力!M35)</f>
        <v>522869963</v>
      </c>
      <c r="H58" s="13" t="str">
        <f>IF(入力!I35="","",入力!I35)</f>
        <v>富津市立大貫小学校</v>
      </c>
      <c r="I58" s="13">
        <f>IF(入力!G35="","",入力!G35)</f>
        <v>6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緒形</v>
      </c>
      <c r="D59" s="13" t="str">
        <f>IF(入力!E38="","",入力!E38)</f>
        <v>凪咲</v>
      </c>
      <c r="E59" s="13" t="str">
        <f>IF(入力!C37="","",入力!C37)</f>
        <v>オガタ</v>
      </c>
      <c r="F59" s="13" t="str">
        <f>IF(入力!E37="","",入力!E37)</f>
        <v>ナギサ</v>
      </c>
      <c r="G59" s="13">
        <f>IF(入力!M37="","",入力!M37)</f>
        <v>524121359</v>
      </c>
      <c r="H59" s="13" t="str">
        <f>IF(入力!I37="","",入力!I37)</f>
        <v>富津市立飯野小学校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オノミチ</v>
      </c>
      <c r="D60" s="13" t="str">
        <f>IF(入力!E40="","",入力!E40)</f>
        <v>惠力聖</v>
      </c>
      <c r="E60" s="13" t="str">
        <f>IF(入力!C39="","",入力!C39)</f>
        <v>オノミチ</v>
      </c>
      <c r="F60" s="13" t="str">
        <f>IF(入力!E39="","",入力!E39)</f>
        <v>エリキ</v>
      </c>
      <c r="G60" s="13">
        <f>IF(入力!M39="","",入力!M39)</f>
        <v>524121328</v>
      </c>
      <c r="H60" s="13" t="str">
        <f>IF(入力!I39="","",入力!I39)</f>
        <v>富津市立大貫小学校</v>
      </c>
      <c r="I60" s="13">
        <f>IF(入力!G39="","",入力!G39)</f>
        <v>6</v>
      </c>
      <c r="J60" s="13">
        <f>IF(入力!P39="","",入力!P39)</f>
        <v>154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三浦</v>
      </c>
      <c r="D61" s="13" t="str">
        <f>IF(入力!E42="","",入力!E42)</f>
        <v>勝琉</v>
      </c>
      <c r="E61" s="13" t="str">
        <f>IF(入力!C41="","",入力!C41)</f>
        <v>ミウラ</v>
      </c>
      <c r="F61" s="13" t="str">
        <f>IF(入力!E41="","",入力!E41)</f>
        <v>スグル</v>
      </c>
      <c r="G61" s="13">
        <f>IF(入力!M41="","",入力!M41)</f>
        <v>524442324</v>
      </c>
      <c r="H61" s="13" t="str">
        <f>IF(入力!I41="","",入力!I41)</f>
        <v>富津市立飯野小学校</v>
      </c>
      <c r="I61" s="13">
        <f>IF(入力!G41="","",入力!G41)</f>
        <v>6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平野</v>
      </c>
      <c r="D62" s="13" t="str">
        <f>IF(入力!E44="","",入力!E44)</f>
        <v>帆乃佳</v>
      </c>
      <c r="E62" s="13" t="str">
        <f>IF(入力!C43="","",入力!C43)</f>
        <v>ヒラノ</v>
      </c>
      <c r="F62" s="13" t="str">
        <f>IF(入力!E43="","",入力!E43)</f>
        <v>ホノカ</v>
      </c>
      <c r="G62" s="13">
        <f>IF(入力!M43="","",入力!M43)</f>
        <v>520688641</v>
      </c>
      <c r="H62" s="13" t="str">
        <f>IF(入力!I43="","",入力!I43)</f>
        <v>富津市立大貫小学校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白木</v>
      </c>
      <c r="D63" s="13" t="str">
        <f>IF(入力!E46="","",入力!E46)</f>
        <v>奏多</v>
      </c>
      <c r="E63" s="13" t="str">
        <f>IF(入力!C45="","",入力!C45)</f>
        <v>シラキ</v>
      </c>
      <c r="F63" s="13" t="str">
        <f>IF(入力!E45="","",入力!E45)</f>
        <v>カナタ</v>
      </c>
      <c r="G63" s="13">
        <f>IF(入力!M45="","",入力!M45)</f>
        <v>524121403</v>
      </c>
      <c r="H63" s="13" t="str">
        <f>IF(入力!I45="","",入力!I45)</f>
        <v>富津市立大貫小学校</v>
      </c>
      <c r="I63" s="13">
        <f>IF(入力!G45="","",入力!G45)</f>
        <v>5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賀川</v>
      </c>
      <c r="D64" s="13" t="str">
        <f>IF(入力!E48="","",入力!E48)</f>
        <v>奏絆</v>
      </c>
      <c r="E64" s="13" t="str">
        <f>IF(入力!C47="","",入力!C47)</f>
        <v>カガワ</v>
      </c>
      <c r="F64" s="13" t="str">
        <f>IF(入力!E47="","",入力!E47)</f>
        <v>ソナ</v>
      </c>
      <c r="G64" s="13">
        <f>IF(入力!M47="","",入力!M47)</f>
        <v>522869970</v>
      </c>
      <c r="H64" s="13" t="str">
        <f>IF(入力!I47="","",入力!I47)</f>
        <v>木更津市立畑沢小学校</v>
      </c>
      <c r="I64" s="13">
        <f>IF(入力!G47="","",入力!G47)</f>
        <v>5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学 笹生</cp:lastModifiedBy>
  <cp:revision/>
  <dcterms:created xsi:type="dcterms:W3CDTF">2014-04-05T09:56:00Z</dcterms:created>
  <dcterms:modified xsi:type="dcterms:W3CDTF">2024-05-22T13:02:44Z</dcterms:modified>
  <cp:category/>
  <cp:contentStatus/>
</cp:coreProperties>
</file>