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dawari-051\Desktop\バレー\大会申込書\"/>
    </mc:Choice>
  </mc:AlternateContent>
  <xr:revisionPtr revIDLastSave="0" documentId="13_ncr:1_{3C17E0DD-1733-45F9-B4CA-F4F1DE9F6FE8}" xr6:coauthVersionLast="47" xr6:coauthVersionMax="47" xr10:uidLastSave="{00000000-0000-0000-0000-000000000000}"/>
  <workbookProtection lockStructure="1"/>
  <bookViews>
    <workbookView xWindow="14303" yWindow="-98" windowWidth="17115" windowHeight="1075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<sst xmlns="http://schemas.openxmlformats.org/spreadsheetml/2006/main" count="277" uniqueCount="215">
  <si>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</si>
  <si>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</si>
  <si>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</si>
  <si>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</si>
  <si>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t>都道府県</t>
    <rPh sb="0" eb="4">
      <t>トドウフケン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</si>
  <si>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</si>
  <si>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</si>
  <si>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</si>
  <si>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</si>
  <si>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</si>
  <si>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</si>
  <si>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</si>
  <si>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</si>
  <si>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</si>
  <si>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</si>
  <si>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</si>
  <si>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</si>
  <si>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</si>
  <si>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</si>
  <si>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</si>
  <si>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</si>
  <si>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</si>
  <si>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</si>
  <si>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</si>
  <si>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</si>
  <si>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</si>
  <si>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</si>
  <si>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</si>
  <si>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</si>
  <si>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</si>
  <si>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</si>
  <si>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</si>
  <si>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</si>
  <si>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</si>
  <si>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</si>
  <si>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</si>
  <si>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</si>
  <si>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</si>
  <si>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</si>
  <si>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</si>
  <si>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</si>
  <si>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</si>
  <si>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</si>
  <si>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</si>
  <si>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</si>
  <si>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</si>
  <si>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</si>
  <si>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</si>
  <si>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</si>
  <si>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</si>
  <si>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</si>
  <si>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</si>
  <si>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</si>
  <si>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</si>
  <si>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</si>
  <si>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</si>
  <si>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</si>
  <si>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</si>
  <si>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</si>
  <si>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</si>
  <si>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</si>
  <si>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</si>
  <si>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</si>
  <si>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</si>
  <si>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</si>
  <si>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</si>
  <si>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</si>
  <si>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</si>
  <si>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</si>
  <si>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</si>
  <si>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</si>
  <si>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</si>
  <si>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</si>
  <si>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</si>
  <si>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</si>
  <si>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</si>
  <si>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</si>
  <si>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</si>
  <si>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</si>
  <si>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</si>
  <si>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</si>
  <si>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</si>
  <si>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</si>
  <si>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</si>
  <si>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</si>
  <si>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</si>
  <si>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</si>
  <si>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</si>
  <si>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</si>
  <si>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</si>
  <si>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</si>
  <si>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</si>
  <si>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</si>
  <si>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</si>
  <si>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</si>
  <si>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</si>
  <si>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</si>
  <si>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</si>
  <si>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</si>
  <si>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</si>
  <si>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</si>
  <si>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</si>
  <si>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</si>
  <si>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</si>
  <si>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</si>
  <si>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</si>
  <si>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</si>
  <si>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</si>
  <si>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</si>
  <si>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</si>
  <si>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</si>
  <si>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</si>
  <si>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</si>
  <si>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</si>
  <si>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</si>
  <si>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</si>
  <si>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</si>
  <si>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</si>
  <si>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</si>
  <si>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</si>
  <si>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</si>
  <si>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</si>
  <si>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</si>
  <si>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</si>
  <si>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</si>
  <si>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</si>
  <si>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</si>
  <si>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</si>
  <si>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</si>
  <si>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</si>
  <si>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</si>
  <si>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</si>
  <si>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大貫ジュニアバレーボールクラブ</t>
    <rPh sb="0" eb="2">
      <t>オオヌキ</t>
    </rPh>
    <phoneticPr fontId="3"/>
  </si>
  <si>
    <t>オオヌキジュニアバレーボールクラブ</t>
    <phoneticPr fontId="3"/>
  </si>
  <si>
    <t>富津市</t>
    <rPh sb="0" eb="3">
      <t>フッツシ</t>
    </rPh>
    <phoneticPr fontId="3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</si>
  <si>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3"/>
  </si>
  <si>
    <t>大貫</t>
    <rPh sb="0" eb="2">
      <t>オオヌキ</t>
    </rPh>
    <phoneticPr fontId="3"/>
  </si>
  <si>
    <t>アキ</t>
    <phoneticPr fontId="3"/>
  </si>
  <si>
    <t>ユウヤ</t>
    <phoneticPr fontId="3"/>
  </si>
  <si>
    <t>安藝</t>
    <rPh sb="0" eb="2">
      <t>アキ</t>
    </rPh>
    <phoneticPr fontId="3"/>
  </si>
  <si>
    <t>裕也</t>
    <rPh sb="0" eb="2">
      <t>ユウヤ</t>
    </rPh>
    <phoneticPr fontId="3"/>
  </si>
  <si>
    <t>富津市立大貫小学校</t>
    <rPh sb="0" eb="4">
      <t>フッツシリツ</t>
    </rPh>
    <rPh sb="4" eb="6">
      <t>オオヌキ</t>
    </rPh>
    <rPh sb="6" eb="9">
      <t>ショウガッコウ</t>
    </rPh>
    <phoneticPr fontId="23"/>
  </si>
  <si>
    <t>木更津市立畑沢小学校</t>
    <rPh sb="0" eb="5">
      <t>キサラヅシリツ</t>
    </rPh>
    <rPh sb="5" eb="7">
      <t>ハタザワ</t>
    </rPh>
    <rPh sb="7" eb="10">
      <t>ショウガッコウ</t>
    </rPh>
    <phoneticPr fontId="23"/>
  </si>
  <si>
    <t>富津市立飯野小学校</t>
    <rPh sb="0" eb="4">
      <t>フッツシリツ</t>
    </rPh>
    <rPh sb="4" eb="6">
      <t>イイノ</t>
    </rPh>
    <rPh sb="6" eb="9">
      <t>ショウガッコウ</t>
    </rPh>
    <phoneticPr fontId="23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</si>
  <si>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3"/>
  </si>
  <si>
    <t>富津市立大貫小学校</t>
    <rPh sb="0" eb="4">
      <t>フッツシリツ</t>
    </rPh>
    <rPh sb="4" eb="9">
      <t>オオヌキショウガッコウ</t>
    </rPh>
    <phoneticPr fontId="23"/>
  </si>
  <si>
    <t>富津市立大貫小学校</t>
    <rPh sb="0" eb="9">
      <t>フッツシリツオオヌキショウガッコウ</t>
    </rPh>
    <phoneticPr fontId="23"/>
  </si>
  <si>
    <t>富津市立青堀小学校</t>
    <rPh sb="0" eb="2">
      <t>フッツ</t>
    </rPh>
    <rPh sb="2" eb="4">
      <t>シリツ</t>
    </rPh>
    <rPh sb="4" eb="5">
      <t>アオ</t>
    </rPh>
    <rPh sb="5" eb="6">
      <t>ホリ</t>
    </rPh>
    <rPh sb="6" eb="9">
      <t>ショウガッコウ</t>
    </rPh>
    <phoneticPr fontId="23"/>
  </si>
  <si>
    <t>君津市立周西小学校</t>
    <rPh sb="0" eb="4">
      <t>キミツシリツ</t>
    </rPh>
    <rPh sb="4" eb="6">
      <t>スサイ</t>
    </rPh>
    <rPh sb="6" eb="9">
      <t>ショウガッコウ</t>
    </rPh>
    <phoneticPr fontId="23"/>
  </si>
  <si>
    <t>平野</t>
    <rPh sb="0" eb="2">
      <t>ヒラノ</t>
    </rPh>
    <phoneticPr fontId="3"/>
  </si>
  <si>
    <t>帆乃佳</t>
    <rPh sb="0" eb="2">
      <t>ホノ</t>
    </rPh>
    <rPh sb="2" eb="3">
      <t>カ</t>
    </rPh>
    <phoneticPr fontId="3"/>
  </si>
  <si>
    <t>白木</t>
    <rPh sb="0" eb="2">
      <t>シラキ</t>
    </rPh>
    <phoneticPr fontId="3"/>
  </si>
  <si>
    <t>奏多</t>
    <rPh sb="0" eb="2">
      <t>カナタ</t>
    </rPh>
    <phoneticPr fontId="3"/>
  </si>
  <si>
    <t>ヒラノ</t>
    <phoneticPr fontId="3"/>
  </si>
  <si>
    <t>ホノカ</t>
    <phoneticPr fontId="3"/>
  </si>
  <si>
    <t>シラキ</t>
    <phoneticPr fontId="3"/>
  </si>
  <si>
    <t>カナタ</t>
    <phoneticPr fontId="3"/>
  </si>
  <si>
    <t>賀川</t>
    <rPh sb="0" eb="2">
      <t>カガワ</t>
    </rPh>
    <phoneticPr fontId="3"/>
  </si>
  <si>
    <t>奏絆</t>
    <rPh sb="0" eb="1">
      <t>カナ</t>
    </rPh>
    <rPh sb="1" eb="2">
      <t>キズナ</t>
    </rPh>
    <phoneticPr fontId="3"/>
  </si>
  <si>
    <t>カガワ</t>
    <phoneticPr fontId="3"/>
  </si>
  <si>
    <t>ソナ</t>
    <phoneticPr fontId="3"/>
  </si>
  <si>
    <t>砂原</t>
    <rPh sb="0" eb="2">
      <t>サハラ</t>
    </rPh>
    <phoneticPr fontId="3"/>
  </si>
  <si>
    <t>サハラ</t>
    <phoneticPr fontId="3"/>
  </si>
  <si>
    <t>愛香理</t>
    <rPh sb="0" eb="1">
      <t>アイ</t>
    </rPh>
    <rPh sb="1" eb="2">
      <t>カオリ</t>
    </rPh>
    <rPh sb="2" eb="3">
      <t>リ</t>
    </rPh>
    <phoneticPr fontId="3"/>
  </si>
  <si>
    <t>アカリ</t>
    <phoneticPr fontId="3"/>
  </si>
  <si>
    <t>小坂</t>
    <rPh sb="0" eb="2">
      <t>コサカ</t>
    </rPh>
    <phoneticPr fontId="3"/>
  </si>
  <si>
    <t>琉希</t>
    <rPh sb="0" eb="2">
      <t>リュウキ</t>
    </rPh>
    <phoneticPr fontId="3"/>
  </si>
  <si>
    <t>コサカ</t>
    <phoneticPr fontId="3"/>
  </si>
  <si>
    <t>ルキ</t>
    <phoneticPr fontId="3"/>
  </si>
  <si>
    <t>壱琉</t>
    <rPh sb="0" eb="1">
      <t>イチ</t>
    </rPh>
    <rPh sb="1" eb="2">
      <t>ル</t>
    </rPh>
    <phoneticPr fontId="3"/>
  </si>
  <si>
    <t>イチル</t>
    <phoneticPr fontId="3"/>
  </si>
  <si>
    <t>刈込</t>
    <rPh sb="0" eb="2">
      <t>カリコミ</t>
    </rPh>
    <phoneticPr fontId="3"/>
  </si>
  <si>
    <t>カリコミ</t>
    <phoneticPr fontId="3"/>
  </si>
  <si>
    <t>伊知花</t>
    <rPh sb="0" eb="1">
      <t>イ</t>
    </rPh>
    <rPh sb="1" eb="3">
      <t>チバナ</t>
    </rPh>
    <phoneticPr fontId="3"/>
  </si>
  <si>
    <t>イチカ</t>
    <phoneticPr fontId="3"/>
  </si>
  <si>
    <t>大雅</t>
    <rPh sb="0" eb="2">
      <t>タイガ</t>
    </rPh>
    <phoneticPr fontId="3"/>
  </si>
  <si>
    <t>タイガ</t>
    <phoneticPr fontId="3"/>
  </si>
  <si>
    <t>末</t>
    <rPh sb="0" eb="1">
      <t>スエ</t>
    </rPh>
    <phoneticPr fontId="3"/>
  </si>
  <si>
    <t>スエ</t>
    <phoneticPr fontId="3"/>
  </si>
  <si>
    <t>ユウキ</t>
    <phoneticPr fontId="3"/>
  </si>
  <si>
    <t>祐樹</t>
    <rPh sb="0" eb="2">
      <t>ユウキ</t>
    </rPh>
    <phoneticPr fontId="3"/>
  </si>
  <si>
    <t>タライ</t>
    <phoneticPr fontId="3"/>
  </si>
  <si>
    <t>カズアキ</t>
    <phoneticPr fontId="3"/>
  </si>
  <si>
    <t>平</t>
    <rPh sb="0" eb="1">
      <t>タイラ</t>
    </rPh>
    <phoneticPr fontId="3"/>
  </si>
  <si>
    <t>一晶</t>
    <rPh sb="0" eb="2">
      <t>カズマサ</t>
    </rPh>
    <phoneticPr fontId="3"/>
  </si>
  <si>
    <t>12K11464</t>
    <phoneticPr fontId="3"/>
  </si>
  <si>
    <t>293</t>
    <phoneticPr fontId="3"/>
  </si>
  <si>
    <t>0036</t>
    <phoneticPr fontId="3"/>
  </si>
  <si>
    <t>富津市千種新田571-44</t>
    <phoneticPr fontId="3"/>
  </si>
  <si>
    <t>299</t>
    <phoneticPr fontId="3"/>
  </si>
  <si>
    <t>1162</t>
    <phoneticPr fontId="3"/>
  </si>
  <si>
    <t>君津市八重原172-90</t>
    <phoneticPr fontId="3"/>
  </si>
  <si>
    <t>0439</t>
    <phoneticPr fontId="3"/>
  </si>
  <si>
    <t>65</t>
    <phoneticPr fontId="3"/>
  </si>
  <si>
    <t>4679</t>
    <phoneticPr fontId="3"/>
  </si>
  <si>
    <t>55</t>
    <phoneticPr fontId="3"/>
  </si>
  <si>
    <t>6240</t>
    <phoneticPr fontId="3"/>
  </si>
  <si>
    <t>ミチコ</t>
    <phoneticPr fontId="3"/>
  </si>
  <si>
    <t>美智子</t>
    <rPh sb="0" eb="3">
      <t>ミチコ</t>
    </rPh>
    <phoneticPr fontId="3"/>
  </si>
  <si>
    <t>0043</t>
    <phoneticPr fontId="3"/>
  </si>
  <si>
    <t>富津市岩瀬1147-55</t>
    <rPh sb="0" eb="3">
      <t>フッツシ</t>
    </rPh>
    <rPh sb="3" eb="5">
      <t>イワセ</t>
    </rPh>
    <phoneticPr fontId="3"/>
  </si>
  <si>
    <t>090</t>
    <phoneticPr fontId="3"/>
  </si>
  <si>
    <t>2447</t>
    <phoneticPr fontId="3"/>
  </si>
  <si>
    <t>8781</t>
    <phoneticPr fontId="3"/>
  </si>
  <si>
    <t>悠月花</t>
    <rPh sb="0" eb="1">
      <t>ユウ</t>
    </rPh>
    <rPh sb="1" eb="2">
      <t>ツキ</t>
    </rPh>
    <rPh sb="2" eb="3">
      <t>ハナ</t>
    </rPh>
    <phoneticPr fontId="3"/>
  </si>
  <si>
    <t>瀧山</t>
    <rPh sb="0" eb="2">
      <t>タキヤマ</t>
    </rPh>
    <phoneticPr fontId="3"/>
  </si>
  <si>
    <t>タキヤマ</t>
    <phoneticPr fontId="3"/>
  </si>
  <si>
    <t>ユウセイ</t>
    <phoneticPr fontId="3"/>
  </si>
  <si>
    <t>悠成</t>
    <rPh sb="0" eb="2">
      <t>ユウセイ</t>
    </rPh>
    <phoneticPr fontId="3"/>
  </si>
  <si>
    <t>①</t>
    <phoneticPr fontId="3"/>
  </si>
  <si>
    <t>富津市千種新田196-6</t>
    <phoneticPr fontId="3"/>
  </si>
  <si>
    <t xml:space="preserve">080 </t>
    <phoneticPr fontId="3"/>
  </si>
  <si>
    <t xml:space="preserve">1103 </t>
    <phoneticPr fontId="3"/>
  </si>
  <si>
    <t>9178</t>
    <phoneticPr fontId="3"/>
  </si>
  <si>
    <t>ユヅカ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</si>
</sst>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252">
    <xf numFmtId="0" fontId="0" fillId="0" borderId="0" xfId="0">
      <alignment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1" applyAlignment="1">
      <alignment vertical="center" shrinkToFit="1"/>
    </xf>
    <xf numFmtId="0" fontId="14" fillId="2" borderId="7" xfId="1" applyFill="1" applyBorder="1" applyAlignment="1">
      <alignment vertical="center" shrinkToFit="1"/>
    </xf>
    <xf numFmtId="0" fontId="14" fillId="2" borderId="8" xfId="1" applyFill="1" applyBorder="1" applyAlignment="1">
      <alignment vertical="center" shrinkToFit="1"/>
    </xf>
    <xf numFmtId="0" fontId="14" fillId="2" borderId="9" xfId="1" applyFill="1" applyBorder="1" applyAlignment="1">
      <alignment vertical="center" shrinkToFit="1"/>
    </xf>
    <xf numFmtId="2" fontId="14" fillId="0" borderId="0" xfId="1" applyNumberFormat="1" applyAlignment="1">
      <alignment vertical="center" shrinkToFit="1"/>
    </xf>
    <xf numFmtId="2" fontId="14" fillId="0" borderId="10" xfId="1" applyNumberFormat="1" applyBorder="1" applyAlignment="1">
      <alignment vertical="center" shrinkToFit="1"/>
    </xf>
    <xf numFmtId="0" fontId="14" fillId="0" borderId="11" xfId="1" applyBorder="1" applyAlignment="1">
      <alignment vertical="center" shrinkToFit="1"/>
    </xf>
    <xf numFmtId="14" fontId="14" fillId="0" borderId="12" xfId="1" applyNumberFormat="1" applyBorder="1" applyAlignment="1">
      <alignment vertical="center" shrinkToFit="1"/>
    </xf>
    <xf numFmtId="14" fontId="14" fillId="0" borderId="0" xfId="1" applyNumberFormat="1" applyAlignment="1">
      <alignment vertical="center" shrinkToFit="1"/>
    </xf>
    <xf numFmtId="0" fontId="14" fillId="0" borderId="13" xfId="1" applyBorder="1" applyAlignment="1">
      <alignment vertical="center" shrinkToFit="1"/>
    </xf>
    <xf numFmtId="0" fontId="14" fillId="0" borderId="14" xfId="1" applyBorder="1" applyAlignment="1">
      <alignment vertical="center" shrinkToFit="1"/>
    </xf>
    <xf numFmtId="0" fontId="14" fillId="0" borderId="15" xfId="1" applyBorder="1" applyAlignment="1">
      <alignment vertical="center" shrinkToFit="1"/>
    </xf>
    <xf numFmtId="0" fontId="14" fillId="0" borderId="10" xfId="1" applyBorder="1" applyAlignment="1">
      <alignment vertical="center" shrinkToFit="1"/>
    </xf>
    <xf numFmtId="0" fontId="14" fillId="0" borderId="12" xfId="1" applyBorder="1" applyAlignment="1">
      <alignment vertical="center" shrinkToFit="1"/>
    </xf>
    <xf numFmtId="0" fontId="14" fillId="0" borderId="16" xfId="1" applyBorder="1" applyAlignment="1">
      <alignment vertical="center" shrinkToFit="1"/>
    </xf>
    <xf numFmtId="0" fontId="14" fillId="0" borderId="17" xfId="1" applyBorder="1" applyAlignment="1">
      <alignment vertical="center" shrinkToFit="1"/>
    </xf>
    <xf numFmtId="0" fontId="14" fillId="0" borderId="18" xfId="1" applyBorder="1" applyAlignment="1">
      <alignment vertical="center" shrinkToFit="1"/>
    </xf>
    <xf numFmtId="0" fontId="14" fillId="2" borderId="19" xfId="1" applyFill="1" applyBorder="1" applyAlignment="1">
      <alignment vertical="center" shrinkToFit="1"/>
    </xf>
    <xf numFmtId="0" fontId="14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1" fillId="3" borderId="1" xfId="0" applyFont="1" applyFill="1" applyBorder="1">
      <alignment vertical="center"/>
    </xf>
    <xf numFmtId="176" fontId="12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0" fontId="8" fillId="0" borderId="1" xfId="0" applyFont="1" applyBorder="1" applyProtection="1">
      <alignment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8" fillId="0" borderId="21" xfId="0" applyFont="1" applyBorder="1" applyProtection="1">
      <alignment vertical="center"/>
      <protection locked="0"/>
    </xf>
    <xf numFmtId="0" fontId="8" fillId="0" borderId="22" xfId="0" applyFont="1" applyBorder="1" applyProtection="1">
      <alignment vertical="center"/>
      <protection locked="0"/>
    </xf>
    <xf numFmtId="0" fontId="5" fillId="3" borderId="9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5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5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5" fillId="3" borderId="31" xfId="0" applyFont="1" applyFill="1" applyBorder="1">
      <alignment vertical="center"/>
    </xf>
    <xf numFmtId="0" fontId="14" fillId="2" borderId="76" xfId="1" applyFill="1" applyBorder="1" applyAlignment="1">
      <alignment vertical="center" shrinkToFit="1"/>
    </xf>
    <xf numFmtId="0" fontId="14" fillId="6" borderId="14" xfId="1" applyFill="1" applyBorder="1" applyAlignment="1">
      <alignment vertical="center" shrinkToFit="1"/>
    </xf>
    <xf numFmtId="0" fontId="14" fillId="6" borderId="13" xfId="1" applyFill="1" applyBorder="1" applyAlignment="1">
      <alignment vertical="center" shrinkToFi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4" borderId="23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6" borderId="23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5" fillId="5" borderId="42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5" fillId="5" borderId="47" xfId="0" applyFont="1" applyFill="1" applyBorder="1" applyAlignment="1">
      <alignment horizontal="center" vertical="center" shrinkToFit="1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49" fontId="12" fillId="0" borderId="1" xfId="0" applyNumberFormat="1" applyFont="1" applyBorder="1" applyAlignment="1" applyProtection="1">
      <alignment horizontal="right" vertical="center"/>
      <protection locked="0"/>
    </xf>
    <xf numFmtId="49" fontId="12" fillId="0" borderId="2" xfId="0" applyNumberFormat="1" applyFont="1" applyBorder="1" applyAlignment="1" applyProtection="1">
      <alignment horizontal="left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77" fontId="5" fillId="0" borderId="29" xfId="0" applyNumberFormat="1" applyFont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5" xfId="0" applyNumberFormat="1" applyFont="1" applyBorder="1" applyAlignment="1" applyProtection="1">
      <alignment horizontal="center" vertical="center"/>
      <protection locked="0"/>
    </xf>
    <xf numFmtId="177" fontId="5" fillId="0" borderId="30" xfId="0" applyNumberFormat="1" applyFont="1" applyBorder="1" applyAlignment="1" applyProtection="1">
      <alignment horizontal="center" vertical="center"/>
      <protection locked="0"/>
    </xf>
    <xf numFmtId="177" fontId="5" fillId="0" borderId="21" xfId="0" applyNumberFormat="1" applyFont="1" applyBorder="1" applyAlignment="1" applyProtection="1">
      <alignment horizontal="center" vertical="center"/>
      <protection locked="0"/>
    </xf>
    <xf numFmtId="177" fontId="5" fillId="0" borderId="31" xfId="0" applyNumberFormat="1" applyFont="1" applyBorder="1" applyAlignment="1" applyProtection="1">
      <alignment horizontal="center" vertical="center"/>
      <protection locked="0"/>
    </xf>
    <xf numFmtId="0" fontId="5" fillId="5" borderId="3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8" fillId="3" borderId="14" xfId="0" applyFont="1" applyFill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shrinkToFit="1"/>
    </xf>
    <xf numFmtId="0" fontId="5" fillId="5" borderId="44" xfId="0" applyFont="1" applyFill="1" applyBorder="1" applyAlignment="1">
      <alignment horizontal="center" vertical="center" shrinkToFit="1"/>
    </xf>
    <xf numFmtId="0" fontId="5" fillId="5" borderId="45" xfId="0" applyFont="1" applyFill="1" applyBorder="1" applyAlignment="1">
      <alignment horizontal="center" vertical="center" shrinkToFit="1"/>
    </xf>
    <xf numFmtId="0" fontId="10" fillId="0" borderId="6" xfId="0" applyFont="1" applyBorder="1" applyAlignment="1" applyProtection="1">
      <alignment horizontal="right" vertical="center" shrinkToFit="1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49" fontId="12" fillId="0" borderId="23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/>
      <protection locked="0"/>
    </xf>
    <xf numFmtId="49" fontId="12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5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5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5" fillId="0" borderId="66" xfId="0" applyNumberFormat="1" applyFont="1" applyBorder="1" applyAlignment="1" applyProtection="1">
      <alignment horizontal="left" vertical="top" wrapText="1"/>
      <protection locked="0"/>
    </xf>
    <xf numFmtId="49" fontId="5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5" borderId="56" xfId="0" applyFont="1" applyFill="1" applyBorder="1" applyAlignment="1">
      <alignment horizontal="center" vertical="center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49" fontId="12" fillId="3" borderId="23" xfId="0" applyNumberFormat="1" applyFont="1" applyFill="1" applyBorder="1" applyAlignment="1" applyProtection="1">
      <alignment horizontal="center" vertical="center"/>
      <protection locked="0"/>
    </xf>
    <xf numFmtId="49" fontId="12" fillId="3" borderId="6" xfId="0" applyNumberFormat="1" applyFont="1" applyFill="1" applyBorder="1" applyAlignment="1" applyProtection="1">
      <alignment horizontal="center" vertical="center"/>
      <protection locked="0"/>
    </xf>
    <xf numFmtId="49" fontId="12" fillId="3" borderId="24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>
      <alignment horizontal="center" vertical="center" wrapText="1" shrinkToFit="1"/>
    </xf>
    <xf numFmtId="0" fontId="10" fillId="0" borderId="54" xfId="0" applyFont="1" applyBorder="1" applyAlignment="1">
      <alignment horizontal="center" vertical="center" shrinkToFit="1"/>
    </xf>
    <xf numFmtId="0" fontId="13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5" fillId="5" borderId="68" xfId="0" applyFont="1" applyFill="1" applyBorder="1" applyAlignment="1">
      <alignment horizontal="center" vertical="center" wrapText="1"/>
    </xf>
    <xf numFmtId="0" fontId="5" fillId="5" borderId="69" xfId="0" applyFont="1" applyFill="1" applyBorder="1" applyAlignment="1">
      <alignment horizontal="center" vertical="center" wrapText="1"/>
    </xf>
    <xf numFmtId="0" fontId="8" fillId="0" borderId="71" xfId="0" applyFont="1" applyBorder="1" applyAlignment="1" applyProtection="1">
      <alignment horizontal="center" vertical="center"/>
      <protection locked="0"/>
    </xf>
    <xf numFmtId="0" fontId="8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 shrinkToFit="1"/>
    </xf>
    <xf numFmtId="0" fontId="10" fillId="0" borderId="53" xfId="0" applyFont="1" applyBorder="1" applyAlignment="1">
      <alignment horizontal="center" vertical="center" shrinkToFit="1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5" fillId="7" borderId="23" xfId="0" applyFont="1" applyFill="1" applyBorder="1" applyAlignment="1" applyProtection="1">
      <alignment horizontal="center" vertical="center"/>
      <protection locked="0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5" fillId="7" borderId="2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5" fillId="7" borderId="36" xfId="0" applyFont="1" applyFill="1" applyBorder="1" applyAlignment="1" applyProtection="1">
      <alignment horizontal="center" vertical="center"/>
      <protection locked="0"/>
    </xf>
    <xf numFmtId="0" fontId="5" fillId="7" borderId="20" xfId="0" applyFont="1" applyFill="1" applyBorder="1" applyAlignment="1" applyProtection="1">
      <alignment horizontal="center" vertical="center"/>
      <protection locked="0"/>
    </xf>
    <xf numFmtId="0" fontId="5" fillId="7" borderId="37" xfId="0" applyFont="1" applyFill="1" applyBorder="1" applyAlignment="1" applyProtection="1">
      <alignment horizontal="center" vertical="center"/>
      <protection locked="0"/>
    </xf>
    <xf numFmtId="0" fontId="5" fillId="7" borderId="38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/>
      <protection locked="0"/>
    </xf>
    <xf numFmtId="0" fontId="5" fillId="7" borderId="32" xfId="0" applyFont="1" applyFill="1" applyBorder="1" applyAlignment="1" applyProtection="1">
      <alignment horizontal="center" vertical="center"/>
      <protection locked="0"/>
    </xf>
    <xf numFmtId="0" fontId="5" fillId="7" borderId="33" xfId="0" applyFont="1" applyFill="1" applyBorder="1" applyAlignment="1" applyProtection="1">
      <alignment horizontal="center" vertical="center"/>
      <protection locked="0"/>
    </xf>
    <xf numFmtId="0" fontId="5" fillId="7" borderId="34" xfId="0" applyFont="1" applyFill="1" applyBorder="1" applyAlignment="1" applyProtection="1">
      <alignment horizontal="center" vertical="center"/>
      <protection locked="0"/>
    </xf>
    <xf numFmtId="0" fontId="5" fillId="7" borderId="28" xfId="0" applyFont="1" applyFill="1" applyBorder="1" applyAlignment="1" applyProtection="1">
      <alignment horizontal="center" vertical="center"/>
      <protection locked="0"/>
    </xf>
    <xf numFmtId="0" fontId="5" fillId="7" borderId="22" xfId="0" applyFont="1" applyFill="1" applyBorder="1" applyAlignment="1" applyProtection="1">
      <alignment horizontal="center" vertical="center"/>
      <protection locked="0"/>
    </xf>
    <xf numFmtId="0" fontId="5" fillId="7" borderId="21" xfId="0" applyFont="1" applyFill="1" applyBorder="1" applyAlignment="1" applyProtection="1">
      <alignment horizontal="center" vertical="center"/>
      <protection locked="0"/>
    </xf>
    <xf numFmtId="0" fontId="5" fillId="7" borderId="31" xfId="0" applyFont="1" applyFill="1" applyBorder="1" applyAlignment="1" applyProtection="1">
      <alignment horizontal="center" vertical="center"/>
      <protection locked="0"/>
    </xf>
    <xf numFmtId="0" fontId="5" fillId="7" borderId="57" xfId="0" applyFont="1" applyFill="1" applyBorder="1" applyAlignment="1" applyProtection="1">
      <alignment horizontal="center" vertical="center"/>
      <protection locked="0"/>
    </xf>
    <xf numFmtId="0" fontId="5" fillId="7" borderId="58" xfId="0" applyFont="1" applyFill="1" applyBorder="1" applyAlignment="1" applyProtection="1">
      <alignment horizontal="center" vertical="center"/>
      <protection locked="0"/>
    </xf>
    <xf numFmtId="0" fontId="5" fillId="7" borderId="59" xfId="0" applyFont="1" applyFill="1" applyBorder="1" applyAlignment="1" applyProtection="1">
      <alignment horizontal="center" vertical="center"/>
      <protection locked="0"/>
    </xf>
    <xf numFmtId="0" fontId="5" fillId="7" borderId="60" xfId="0" applyFont="1" applyFill="1" applyBorder="1" applyAlignment="1" applyProtection="1">
      <alignment horizontal="center" vertical="center"/>
      <protection locked="0"/>
    </xf>
    <xf numFmtId="0" fontId="5" fillId="0" borderId="7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4" fillId="0" borderId="0" xfId="1" applyAlignment="1">
      <alignment horizontal="center" vertical="center" shrinkToFit="1"/>
    </xf>
    <xf numFmtId="0" fontId="14" fillId="2" borderId="63" xfId="1" applyFill="1" applyBorder="1" applyAlignment="1">
      <alignment horizontal="center" vertical="center" shrinkToFit="1"/>
    </xf>
    <xf numFmtId="0" fontId="14" fillId="2" borderId="26" xfId="1" applyFill="1" applyBorder="1" applyAlignment="1">
      <alignment horizontal="center" vertical="center" shrinkToFit="1"/>
    </xf>
    <xf numFmtId="0" fontId="14" fillId="2" borderId="64" xfId="1" applyFill="1" applyBorder="1" applyAlignment="1">
      <alignment horizontal="center" vertical="center" shrinkToFit="1"/>
    </xf>
    <xf numFmtId="0" fontId="14" fillId="2" borderId="25" xfId="1" applyFill="1" applyBorder="1" applyAlignment="1">
      <alignment horizontal="center" vertical="center" shrinkToFit="1"/>
    </xf>
    <xf numFmtId="0" fontId="14" fillId="0" borderId="65" xfId="1" applyBorder="1" applyAlignment="1">
      <alignment horizontal="center" vertical="center" wrapText="1" shrinkToFit="1"/>
    </xf>
    <xf numFmtId="0" fontId="14" fillId="0" borderId="66" xfId="1" applyBorder="1" applyAlignment="1">
      <alignment horizontal="center" vertical="center" wrapText="1" shrinkToFit="1"/>
    </xf>
    <xf numFmtId="0" fontId="14" fillId="0" borderId="67" xfId="1" applyBorder="1" applyAlignment="1">
      <alignment horizontal="center" vertical="center" wrapText="1" shrinkToFit="1"/>
    </xf>
    <xf numFmtId="0" fontId="14" fillId="0" borderId="74" xfId="1" applyBorder="1" applyAlignment="1">
      <alignment horizontal="left" vertical="top" shrinkToFit="1"/>
    </xf>
    <xf numFmtId="0" fontId="14" fillId="0" borderId="66" xfId="1" applyBorder="1" applyAlignment="1">
      <alignment horizontal="left" vertical="top" shrinkToFit="1"/>
    </xf>
    <xf numFmtId="0" fontId="14" fillId="0" borderId="67" xfId="1" applyBorder="1" applyAlignment="1">
      <alignment horizontal="left" vertical="top" shrinkToFit="1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70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4" fillId="0" borderId="14" xfId="2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28" xfId="0" applyNumberFormat="1" applyFont="1" applyBorder="1" applyAlignment="1" applyProtection="1">
      <alignment horizontal="center" vertical="center"/>
      <protection locked="0"/>
    </xf>
    <xf numFmtId="49" fontId="8" fillId="0" borderId="21" xfId="0" applyNumberFormat="1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1" xr:uid="{00000000-0005-0000-0000-000001000000}"/>
    <cellStyle name="標準 3" xfId="2" xr:uid="{6A7FABBA-08AB-4309-B4CE-9AB8F53C8676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zoomScaleNormal="100" zoomScaleSheetLayoutView="97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5" t="s">
        <v>115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</row>
    <row r="2" spans="1:51" ht="14.5" customHeight="1">
      <c r="A2" s="178" t="s">
        <v>121</v>
      </c>
      <c r="B2" s="179"/>
      <c r="C2" s="236" t="s">
        <v>133</v>
      </c>
      <c r="D2" s="180"/>
      <c r="E2" s="180"/>
      <c r="F2" s="180"/>
      <c r="G2" s="180"/>
      <c r="H2" s="180"/>
      <c r="I2" s="181"/>
      <c r="J2" s="60" t="s">
        <v>119</v>
      </c>
      <c r="K2" s="61"/>
      <c r="L2" s="61"/>
      <c r="M2" s="61"/>
      <c r="N2" s="61"/>
      <c r="O2" s="62"/>
      <c r="P2" s="60" t="s">
        <v>97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77" t="s">
        <v>101</v>
      </c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6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2" t="s">
        <v>122</v>
      </c>
      <c r="B3" s="183"/>
      <c r="C3" s="235" t="s">
        <v>132</v>
      </c>
      <c r="D3" s="184"/>
      <c r="E3" s="184"/>
      <c r="F3" s="184"/>
      <c r="G3" s="184"/>
      <c r="H3" s="184"/>
      <c r="I3" s="185"/>
      <c r="J3" s="57" t="s">
        <v>93</v>
      </c>
      <c r="K3" s="58"/>
      <c r="L3" s="58"/>
      <c r="M3" s="58"/>
      <c r="N3" s="58"/>
      <c r="O3" s="59"/>
      <c r="P3" s="175" t="s">
        <v>134</v>
      </c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49" t="s">
        <v>118</v>
      </c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5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7" t="s">
        <v>123</v>
      </c>
      <c r="B4" s="78"/>
      <c r="C4" s="67">
        <v>431165347</v>
      </c>
      <c r="D4" s="68"/>
      <c r="E4" s="68"/>
      <c r="F4" s="68"/>
      <c r="G4" s="68"/>
      <c r="H4" s="68"/>
      <c r="I4" s="69"/>
      <c r="J4" s="113" t="s">
        <v>117</v>
      </c>
      <c r="K4" s="114"/>
      <c r="L4" s="114"/>
      <c r="M4" s="114"/>
      <c r="N4" s="114"/>
      <c r="O4" s="115"/>
      <c r="P4" s="164" t="s">
        <v>94</v>
      </c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79" t="s">
        <v>116</v>
      </c>
      <c r="B5" s="80"/>
      <c r="C5" s="70">
        <v>436381308</v>
      </c>
      <c r="D5" s="71"/>
      <c r="E5" s="71"/>
      <c r="F5" s="71"/>
      <c r="G5" s="71"/>
      <c r="H5" s="71"/>
      <c r="I5" s="72"/>
      <c r="J5" s="116">
        <v>36009</v>
      </c>
      <c r="K5" s="116"/>
      <c r="L5" s="116"/>
      <c r="M5" s="116"/>
      <c r="N5" s="116"/>
      <c r="O5" s="116"/>
      <c r="P5" s="166" t="s">
        <v>135</v>
      </c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237" t="s">
        <v>136</v>
      </c>
      <c r="AF5" s="166"/>
      <c r="AG5" s="166"/>
      <c r="AH5" s="166"/>
      <c r="AI5" s="166"/>
      <c r="AJ5" s="166"/>
      <c r="AK5" s="167"/>
      <c r="AL5" s="167"/>
      <c r="AM5" s="167"/>
      <c r="AN5" s="167"/>
      <c r="AO5" s="167"/>
      <c r="AP5" s="167"/>
      <c r="AQ5" s="167"/>
      <c r="AR5" s="167"/>
      <c r="AS5" s="168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74"/>
      <c r="C6" s="191" t="s">
        <v>107</v>
      </c>
      <c r="D6" s="192"/>
      <c r="E6" s="170" t="s">
        <v>108</v>
      </c>
      <c r="F6" s="171"/>
      <c r="G6" s="65" t="s">
        <v>81</v>
      </c>
      <c r="H6" s="65"/>
      <c r="I6" s="65"/>
      <c r="J6" s="65" t="s">
        <v>2</v>
      </c>
      <c r="K6" s="65"/>
      <c r="L6" s="65"/>
      <c r="M6" s="65" t="s">
        <v>3</v>
      </c>
      <c r="N6" s="65"/>
      <c r="O6" s="65"/>
      <c r="P6" s="165" t="s">
        <v>95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96</v>
      </c>
      <c r="AL6" s="174"/>
      <c r="AM6" s="174"/>
      <c r="AN6" s="174"/>
      <c r="AO6" s="174"/>
      <c r="AP6" s="174"/>
      <c r="AQ6" s="174"/>
      <c r="AR6" s="174"/>
      <c r="AS6" s="174"/>
      <c r="AT6" s="34" t="s">
        <v>124</v>
      </c>
    </row>
    <row r="7" spans="1:51" ht="13.5" customHeight="1">
      <c r="A7" s="73"/>
      <c r="B7" s="74"/>
      <c r="C7" s="104" t="s">
        <v>178</v>
      </c>
      <c r="D7" s="84"/>
      <c r="E7" s="84" t="s">
        <v>179</v>
      </c>
      <c r="F7" s="85"/>
      <c r="G7" s="66">
        <v>514787551</v>
      </c>
      <c r="H7" s="66"/>
      <c r="I7" s="66"/>
      <c r="J7" s="66">
        <v>291137</v>
      </c>
      <c r="K7" s="66"/>
      <c r="L7" s="66"/>
      <c r="M7" s="66" t="s">
        <v>185</v>
      </c>
      <c r="N7" s="66"/>
      <c r="O7" s="66"/>
      <c r="P7" s="63" t="s">
        <v>7</v>
      </c>
      <c r="Q7" s="64"/>
      <c r="R7" s="82" t="s">
        <v>186</v>
      </c>
      <c r="S7" s="82"/>
      <c r="T7" s="82"/>
      <c r="U7" s="82"/>
      <c r="V7" s="27" t="s">
        <v>8</v>
      </c>
      <c r="W7" s="243" t="s">
        <v>187</v>
      </c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35" t="s">
        <v>9</v>
      </c>
      <c r="AL7" s="117" t="s">
        <v>192</v>
      </c>
      <c r="AM7" s="117"/>
      <c r="AN7" s="117"/>
      <c r="AO7" s="117"/>
      <c r="AP7" s="117"/>
      <c r="AQ7" s="117"/>
      <c r="AR7" s="117"/>
      <c r="AS7" s="36" t="s">
        <v>10</v>
      </c>
      <c r="AT7" s="218">
        <v>44</v>
      </c>
    </row>
    <row r="8" spans="1:51" ht="18" customHeight="1">
      <c r="A8" s="73"/>
      <c r="B8" s="74"/>
      <c r="C8" s="240" t="s">
        <v>177</v>
      </c>
      <c r="D8" s="107"/>
      <c r="E8" s="107" t="s">
        <v>180</v>
      </c>
      <c r="F8" s="108"/>
      <c r="G8" s="66"/>
      <c r="H8" s="66"/>
      <c r="I8" s="66"/>
      <c r="J8" s="66"/>
      <c r="K8" s="66"/>
      <c r="L8" s="66"/>
      <c r="M8" s="66"/>
      <c r="N8" s="66"/>
      <c r="O8" s="66"/>
      <c r="P8" s="118" t="s">
        <v>188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193</v>
      </c>
      <c r="AL8" s="121"/>
      <c r="AM8" s="121"/>
      <c r="AN8" s="121"/>
      <c r="AO8" s="37" t="s">
        <v>11</v>
      </c>
      <c r="AP8" s="121" t="s">
        <v>194</v>
      </c>
      <c r="AQ8" s="121"/>
      <c r="AR8" s="121"/>
      <c r="AS8" s="122"/>
      <c r="AT8" s="218"/>
    </row>
    <row r="9" spans="1:51" ht="14.5" customHeight="1">
      <c r="A9" s="73" t="s">
        <v>82</v>
      </c>
      <c r="B9" s="74"/>
      <c r="C9" s="104" t="s">
        <v>181</v>
      </c>
      <c r="D9" s="84"/>
      <c r="E9" s="84" t="s">
        <v>182</v>
      </c>
      <c r="F9" s="85"/>
      <c r="G9" s="66">
        <v>514795775</v>
      </c>
      <c r="H9" s="66"/>
      <c r="I9" s="66"/>
      <c r="J9" s="66"/>
      <c r="K9" s="66"/>
      <c r="L9" s="66"/>
      <c r="M9" s="66"/>
      <c r="N9" s="66"/>
      <c r="O9" s="66"/>
      <c r="P9" s="63" t="s">
        <v>7</v>
      </c>
      <c r="Q9" s="64"/>
      <c r="R9" s="244" t="s">
        <v>189</v>
      </c>
      <c r="S9" s="82"/>
      <c r="T9" s="82"/>
      <c r="U9" s="82"/>
      <c r="V9" s="27" t="s">
        <v>8</v>
      </c>
      <c r="W9" s="243" t="s">
        <v>190</v>
      </c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3"/>
      <c r="AK9" s="35" t="s">
        <v>125</v>
      </c>
      <c r="AL9" s="117" t="s">
        <v>192</v>
      </c>
      <c r="AM9" s="117"/>
      <c r="AN9" s="117"/>
      <c r="AO9" s="117"/>
      <c r="AP9" s="117"/>
      <c r="AQ9" s="117"/>
      <c r="AR9" s="117"/>
      <c r="AS9" s="36" t="s">
        <v>126</v>
      </c>
      <c r="AT9" s="219">
        <v>64</v>
      </c>
    </row>
    <row r="10" spans="1:51" ht="18" customHeight="1">
      <c r="A10" s="73"/>
      <c r="B10" s="74"/>
      <c r="C10" s="106" t="s">
        <v>183</v>
      </c>
      <c r="D10" s="107"/>
      <c r="E10" s="107" t="s">
        <v>184</v>
      </c>
      <c r="F10" s="108"/>
      <c r="G10" s="66"/>
      <c r="H10" s="66"/>
      <c r="I10" s="66"/>
      <c r="J10" s="66"/>
      <c r="K10" s="66"/>
      <c r="L10" s="66"/>
      <c r="M10" s="66"/>
      <c r="N10" s="66"/>
      <c r="O10" s="66"/>
      <c r="P10" s="118" t="s">
        <v>191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72"/>
      <c r="AK10" s="120" t="s">
        <v>195</v>
      </c>
      <c r="AL10" s="121"/>
      <c r="AM10" s="121"/>
      <c r="AN10" s="121"/>
      <c r="AO10" s="37" t="s">
        <v>127</v>
      </c>
      <c r="AP10" s="121" t="s">
        <v>196</v>
      </c>
      <c r="AQ10" s="121"/>
      <c r="AR10" s="121"/>
      <c r="AS10" s="122"/>
      <c r="AT10" s="219"/>
    </row>
    <row r="11" spans="1:51" ht="14.5" customHeight="1">
      <c r="A11" s="73" t="s">
        <v>83</v>
      </c>
      <c r="B11" s="74"/>
      <c r="C11" s="238" t="s">
        <v>137</v>
      </c>
      <c r="D11" s="84"/>
      <c r="E11" s="239" t="s">
        <v>138</v>
      </c>
      <c r="F11" s="85"/>
      <c r="G11" s="66">
        <v>524441495</v>
      </c>
      <c r="H11" s="66"/>
      <c r="I11" s="66"/>
      <c r="J11" s="66"/>
      <c r="K11" s="66"/>
      <c r="L11" s="66"/>
      <c r="M11" s="66"/>
      <c r="N11" s="66"/>
      <c r="O11" s="66"/>
      <c r="P11" s="63" t="s">
        <v>7</v>
      </c>
      <c r="Q11" s="64"/>
      <c r="R11" s="82" t="s">
        <v>186</v>
      </c>
      <c r="S11" s="82"/>
      <c r="T11" s="82"/>
      <c r="U11" s="82"/>
      <c r="V11" s="27" t="s">
        <v>8</v>
      </c>
      <c r="W11" s="243" t="s">
        <v>187</v>
      </c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35" t="s">
        <v>125</v>
      </c>
      <c r="AL11" s="245" t="s">
        <v>211</v>
      </c>
      <c r="AM11" s="117"/>
      <c r="AN11" s="117"/>
      <c r="AO11" s="117"/>
      <c r="AP11" s="117"/>
      <c r="AQ11" s="117"/>
      <c r="AR11" s="117"/>
      <c r="AS11" s="36" t="s">
        <v>126</v>
      </c>
      <c r="AT11" s="219">
        <v>33</v>
      </c>
    </row>
    <row r="12" spans="1:51" ht="18" customHeight="1">
      <c r="A12" s="73"/>
      <c r="B12" s="74"/>
      <c r="C12" s="240" t="s">
        <v>139</v>
      </c>
      <c r="D12" s="107"/>
      <c r="E12" s="241" t="s">
        <v>140</v>
      </c>
      <c r="F12" s="108"/>
      <c r="G12" s="66"/>
      <c r="H12" s="66"/>
      <c r="I12" s="66"/>
      <c r="J12" s="66"/>
      <c r="K12" s="66"/>
      <c r="L12" s="66"/>
      <c r="M12" s="66"/>
      <c r="N12" s="66"/>
      <c r="O12" s="66"/>
      <c r="P12" s="118" t="s">
        <v>210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246" t="s">
        <v>212</v>
      </c>
      <c r="AL12" s="121"/>
      <c r="AM12" s="121"/>
      <c r="AN12" s="121"/>
      <c r="AO12" s="37" t="s">
        <v>127</v>
      </c>
      <c r="AP12" s="247" t="s">
        <v>213</v>
      </c>
      <c r="AQ12" s="121"/>
      <c r="AR12" s="121"/>
      <c r="AS12" s="122"/>
      <c r="AT12" s="219"/>
    </row>
    <row r="13" spans="1:51" ht="15" customHeight="1">
      <c r="A13" s="73" t="s">
        <v>84</v>
      </c>
      <c r="B13" s="74"/>
      <c r="C13" s="104"/>
      <c r="D13" s="84"/>
      <c r="E13" s="84"/>
      <c r="F13" s="85"/>
      <c r="G13" s="105"/>
      <c r="H13" s="105"/>
      <c r="I13" s="105"/>
      <c r="J13" s="105"/>
      <c r="K13" s="105"/>
      <c r="L13" s="105"/>
      <c r="M13" s="105"/>
      <c r="N13" s="105"/>
      <c r="O13" s="105"/>
      <c r="P13" s="24"/>
      <c r="Q13" s="25"/>
      <c r="R13" s="158"/>
      <c r="S13" s="158"/>
      <c r="T13" s="158"/>
      <c r="U13" s="158"/>
      <c r="V13" s="26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63"/>
      <c r="AK13" s="38"/>
      <c r="AL13" s="151"/>
      <c r="AM13" s="151"/>
      <c r="AN13" s="151"/>
      <c r="AO13" s="151"/>
      <c r="AP13" s="151"/>
      <c r="AQ13" s="151"/>
      <c r="AR13" s="151"/>
      <c r="AS13" s="39"/>
      <c r="AT13" s="220"/>
    </row>
    <row r="14" spans="1:51" ht="18" customHeight="1">
      <c r="A14" s="73"/>
      <c r="B14" s="74"/>
      <c r="C14" s="106"/>
      <c r="D14" s="107"/>
      <c r="E14" s="107"/>
      <c r="F14" s="108"/>
      <c r="G14" s="105"/>
      <c r="H14" s="105"/>
      <c r="I14" s="105"/>
      <c r="J14" s="105"/>
      <c r="K14" s="105"/>
      <c r="L14" s="105"/>
      <c r="M14" s="105"/>
      <c r="N14" s="105"/>
      <c r="O14" s="105"/>
      <c r="P14" s="152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4"/>
      <c r="AK14" s="155"/>
      <c r="AL14" s="156"/>
      <c r="AM14" s="156"/>
      <c r="AN14" s="156"/>
      <c r="AO14" s="40"/>
      <c r="AP14" s="156"/>
      <c r="AQ14" s="156"/>
      <c r="AR14" s="156"/>
      <c r="AS14" s="157"/>
      <c r="AT14" s="220"/>
    </row>
    <row r="15" spans="1:51" ht="15" customHeight="1">
      <c r="A15" s="112" t="s">
        <v>98</v>
      </c>
      <c r="B15" s="74"/>
      <c r="C15" s="238" t="s">
        <v>155</v>
      </c>
      <c r="D15" s="84"/>
      <c r="E15" s="239" t="s">
        <v>197</v>
      </c>
      <c r="F15" s="85"/>
      <c r="G15" s="105"/>
      <c r="H15" s="105"/>
      <c r="I15" s="105"/>
      <c r="J15" s="105"/>
      <c r="K15" s="105"/>
      <c r="L15" s="105"/>
      <c r="M15" s="105"/>
      <c r="N15" s="105"/>
      <c r="O15" s="105"/>
      <c r="P15" s="63" t="s">
        <v>7</v>
      </c>
      <c r="Q15" s="64"/>
      <c r="R15" s="82" t="s">
        <v>186</v>
      </c>
      <c r="S15" s="82"/>
      <c r="T15" s="82"/>
      <c r="U15" s="82"/>
      <c r="V15" s="27" t="s">
        <v>8</v>
      </c>
      <c r="W15" s="243" t="s">
        <v>199</v>
      </c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3"/>
      <c r="AK15" s="35" t="s">
        <v>125</v>
      </c>
      <c r="AL15" s="245" t="s">
        <v>201</v>
      </c>
      <c r="AM15" s="117"/>
      <c r="AN15" s="117"/>
      <c r="AO15" s="117"/>
      <c r="AP15" s="117"/>
      <c r="AQ15" s="117"/>
      <c r="AR15" s="117"/>
      <c r="AS15" s="36" t="s">
        <v>126</v>
      </c>
      <c r="AT15" s="219">
        <v>38</v>
      </c>
    </row>
    <row r="16" spans="1:51" ht="18" customHeight="1">
      <c r="A16" s="73"/>
      <c r="B16" s="74"/>
      <c r="C16" s="240" t="s">
        <v>151</v>
      </c>
      <c r="D16" s="107"/>
      <c r="E16" s="241" t="s">
        <v>198</v>
      </c>
      <c r="F16" s="108"/>
      <c r="G16" s="105"/>
      <c r="H16" s="105"/>
      <c r="I16" s="105"/>
      <c r="J16" s="105"/>
      <c r="K16" s="105"/>
      <c r="L16" s="105"/>
      <c r="M16" s="105"/>
      <c r="N16" s="105"/>
      <c r="O16" s="105"/>
      <c r="P16" s="118" t="s">
        <v>200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72"/>
      <c r="AK16" s="246" t="s">
        <v>202</v>
      </c>
      <c r="AL16" s="121"/>
      <c r="AM16" s="121"/>
      <c r="AN16" s="121"/>
      <c r="AO16" s="37" t="s">
        <v>127</v>
      </c>
      <c r="AP16" s="247" t="s">
        <v>203</v>
      </c>
      <c r="AQ16" s="121"/>
      <c r="AR16" s="121"/>
      <c r="AS16" s="122"/>
      <c r="AT16" s="219"/>
    </row>
    <row r="17" spans="1:46">
      <c r="A17" s="73" t="s">
        <v>0</v>
      </c>
      <c r="B17" s="74"/>
      <c r="C17" s="126" t="str">
        <f>IF(P16="","",P16)</f>
        <v>富津市岩瀬1147-55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74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3" t="s">
        <v>1</v>
      </c>
      <c r="B19" s="74"/>
      <c r="C19" s="126" t="str">
        <f>IF(AL15="","",AL15&amp;"-"&amp;AK16&amp;"-"&amp;AP16)</f>
        <v>090-2447-8781</v>
      </c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3"/>
      <c r="B20" s="74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85</v>
      </c>
      <c r="B21" s="74"/>
      <c r="C21" s="248" t="s">
        <v>201</v>
      </c>
      <c r="D21" s="249"/>
      <c r="E21" s="53">
        <v>2447</v>
      </c>
      <c r="F21" s="53"/>
      <c r="G21" s="53">
        <v>8781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5"/>
      <c r="B22" s="76"/>
      <c r="C22" s="250"/>
      <c r="D22" s="251"/>
      <c r="E22" s="54"/>
      <c r="F22" s="54"/>
      <c r="G22" s="54"/>
      <c r="H22" s="5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10" t="s">
        <v>130</v>
      </c>
      <c r="B23" s="109" t="s">
        <v>86</v>
      </c>
      <c r="C23" s="127" t="s">
        <v>105</v>
      </c>
      <c r="D23" s="128"/>
      <c r="E23" s="129" t="s">
        <v>106</v>
      </c>
      <c r="F23" s="130"/>
      <c r="G23" s="109" t="s">
        <v>87</v>
      </c>
      <c r="H23" s="109"/>
      <c r="I23" s="109" t="s">
        <v>88</v>
      </c>
      <c r="J23" s="109"/>
      <c r="K23" s="109"/>
      <c r="L23" s="109"/>
      <c r="M23" s="109" t="s">
        <v>89</v>
      </c>
      <c r="N23" s="109"/>
      <c r="O23" s="109"/>
      <c r="P23" s="188" t="s">
        <v>99</v>
      </c>
      <c r="Q23" s="109"/>
      <c r="R23" s="109"/>
      <c r="S23" s="109"/>
      <c r="T23" s="18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11"/>
      <c r="B24" s="74"/>
      <c r="C24" s="137" t="s">
        <v>103</v>
      </c>
      <c r="D24" s="138"/>
      <c r="E24" s="139" t="s">
        <v>104</v>
      </c>
      <c r="F24" s="140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190"/>
      <c r="U24" s="1"/>
      <c r="V24" s="1"/>
      <c r="W24" s="1"/>
      <c r="X24" s="1"/>
      <c r="Y24" s="123" t="s">
        <v>100</v>
      </c>
      <c r="Z24" s="124"/>
      <c r="AA24" s="124"/>
      <c r="AB24" s="124"/>
      <c r="AC24" s="124"/>
      <c r="AD24" s="124"/>
      <c r="AE24" s="124"/>
      <c r="AF24" s="124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0">
        <v>1</v>
      </c>
      <c r="B25" s="242" t="s">
        <v>209</v>
      </c>
      <c r="C25" s="238" t="s">
        <v>153</v>
      </c>
      <c r="D25" s="84"/>
      <c r="E25" s="239" t="s">
        <v>154</v>
      </c>
      <c r="F25" s="85"/>
      <c r="G25" s="86">
        <v>5</v>
      </c>
      <c r="H25" s="88"/>
      <c r="I25" s="242" t="s">
        <v>141</v>
      </c>
      <c r="J25" s="242"/>
      <c r="K25" s="242"/>
      <c r="L25" s="242"/>
      <c r="M25" s="86">
        <v>520688641</v>
      </c>
      <c r="N25" s="87"/>
      <c r="O25" s="88"/>
      <c r="P25" s="86">
        <v>148</v>
      </c>
      <c r="Q25" s="87"/>
      <c r="R25" s="87"/>
      <c r="S25" s="87"/>
      <c r="T25" s="92"/>
      <c r="U25" s="1"/>
      <c r="V25" s="1"/>
      <c r="W25" s="1"/>
      <c r="X25" s="1"/>
      <c r="Y25" s="94">
        <v>12</v>
      </c>
      <c r="Z25" s="95"/>
      <c r="AA25" s="95"/>
      <c r="AB25" s="95"/>
      <c r="AC25" s="95"/>
      <c r="AD25" s="95"/>
      <c r="AE25" s="95"/>
      <c r="AF25" s="95"/>
      <c r="AG25" s="9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1"/>
      <c r="B26" s="242"/>
      <c r="C26" s="240" t="s">
        <v>149</v>
      </c>
      <c r="D26" s="107"/>
      <c r="E26" s="241" t="s">
        <v>150</v>
      </c>
      <c r="F26" s="108"/>
      <c r="G26" s="89"/>
      <c r="H26" s="91"/>
      <c r="I26" s="242"/>
      <c r="J26" s="242"/>
      <c r="K26" s="242"/>
      <c r="L26" s="242"/>
      <c r="M26" s="89"/>
      <c r="N26" s="90"/>
      <c r="O26" s="91"/>
      <c r="P26" s="89"/>
      <c r="Q26" s="90"/>
      <c r="R26" s="90"/>
      <c r="S26" s="90"/>
      <c r="T26" s="93"/>
      <c r="U26" s="1"/>
      <c r="V26" s="1"/>
      <c r="W26" s="1"/>
      <c r="X26" s="1"/>
      <c r="Y26" s="97"/>
      <c r="Z26" s="98"/>
      <c r="AA26" s="98"/>
      <c r="AB26" s="98"/>
      <c r="AC26" s="98"/>
      <c r="AD26" s="98"/>
      <c r="AE26" s="98"/>
      <c r="AF26" s="98"/>
      <c r="AG26" s="9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0">
        <v>2</v>
      </c>
      <c r="B27" s="242">
        <v>2</v>
      </c>
      <c r="C27" s="238" t="s">
        <v>155</v>
      </c>
      <c r="D27" s="84"/>
      <c r="E27" s="239" t="s">
        <v>156</v>
      </c>
      <c r="F27" s="85"/>
      <c r="G27" s="86">
        <v>5</v>
      </c>
      <c r="H27" s="88"/>
      <c r="I27" s="242" t="s">
        <v>141</v>
      </c>
      <c r="J27" s="242"/>
      <c r="K27" s="242"/>
      <c r="L27" s="242"/>
      <c r="M27" s="86">
        <v>524121403</v>
      </c>
      <c r="N27" s="87"/>
      <c r="O27" s="88"/>
      <c r="P27" s="86">
        <v>146</v>
      </c>
      <c r="Q27" s="87"/>
      <c r="R27" s="87"/>
      <c r="S27" s="87"/>
      <c r="T27" s="9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1"/>
      <c r="B28" s="242"/>
      <c r="C28" s="240" t="s">
        <v>151</v>
      </c>
      <c r="D28" s="107"/>
      <c r="E28" s="241" t="s">
        <v>152</v>
      </c>
      <c r="F28" s="108"/>
      <c r="G28" s="89"/>
      <c r="H28" s="91"/>
      <c r="I28" s="242"/>
      <c r="J28" s="242"/>
      <c r="K28" s="242"/>
      <c r="L28" s="242"/>
      <c r="M28" s="89"/>
      <c r="N28" s="90"/>
      <c r="O28" s="91"/>
      <c r="P28" s="89"/>
      <c r="Q28" s="90"/>
      <c r="R28" s="90"/>
      <c r="S28" s="90"/>
      <c r="T28" s="9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0">
        <v>3</v>
      </c>
      <c r="B29" s="242">
        <v>3</v>
      </c>
      <c r="C29" s="238" t="s">
        <v>159</v>
      </c>
      <c r="D29" s="84"/>
      <c r="E29" s="239" t="s">
        <v>160</v>
      </c>
      <c r="F29" s="85"/>
      <c r="G29" s="86">
        <v>5</v>
      </c>
      <c r="H29" s="88"/>
      <c r="I29" s="242" t="s">
        <v>142</v>
      </c>
      <c r="J29" s="242"/>
      <c r="K29" s="242"/>
      <c r="L29" s="242"/>
      <c r="M29" s="86">
        <v>522869970</v>
      </c>
      <c r="N29" s="87"/>
      <c r="O29" s="88"/>
      <c r="P29" s="86">
        <v>138</v>
      </c>
      <c r="Q29" s="87"/>
      <c r="R29" s="87"/>
      <c r="S29" s="87"/>
      <c r="T29" s="9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1"/>
      <c r="B30" s="242"/>
      <c r="C30" s="240" t="s">
        <v>157</v>
      </c>
      <c r="D30" s="107"/>
      <c r="E30" s="241" t="s">
        <v>158</v>
      </c>
      <c r="F30" s="108"/>
      <c r="G30" s="89"/>
      <c r="H30" s="91"/>
      <c r="I30" s="242"/>
      <c r="J30" s="242"/>
      <c r="K30" s="242"/>
      <c r="L30" s="242"/>
      <c r="M30" s="89"/>
      <c r="N30" s="90"/>
      <c r="O30" s="91"/>
      <c r="P30" s="89"/>
      <c r="Q30" s="90"/>
      <c r="R30" s="90"/>
      <c r="S30" s="90"/>
      <c r="T30" s="9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0">
        <v>4</v>
      </c>
      <c r="B31" s="242">
        <v>4</v>
      </c>
      <c r="C31" s="238" t="s">
        <v>162</v>
      </c>
      <c r="D31" s="84"/>
      <c r="E31" s="239" t="s">
        <v>164</v>
      </c>
      <c r="F31" s="85"/>
      <c r="G31" s="86">
        <v>5</v>
      </c>
      <c r="H31" s="88"/>
      <c r="I31" s="242" t="s">
        <v>143</v>
      </c>
      <c r="J31" s="242"/>
      <c r="K31" s="242"/>
      <c r="L31" s="242"/>
      <c r="M31" s="86">
        <v>522869970</v>
      </c>
      <c r="N31" s="87"/>
      <c r="O31" s="88"/>
      <c r="P31" s="86">
        <v>147</v>
      </c>
      <c r="Q31" s="87"/>
      <c r="R31" s="87"/>
      <c r="S31" s="87"/>
      <c r="T31" s="9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1"/>
      <c r="B32" s="242"/>
      <c r="C32" s="240" t="s">
        <v>161</v>
      </c>
      <c r="D32" s="107"/>
      <c r="E32" s="241" t="s">
        <v>163</v>
      </c>
      <c r="F32" s="108"/>
      <c r="G32" s="89"/>
      <c r="H32" s="91"/>
      <c r="I32" s="242"/>
      <c r="J32" s="242"/>
      <c r="K32" s="242"/>
      <c r="L32" s="242"/>
      <c r="M32" s="89"/>
      <c r="N32" s="90"/>
      <c r="O32" s="91"/>
      <c r="P32" s="89"/>
      <c r="Q32" s="90"/>
      <c r="R32" s="90"/>
      <c r="S32" s="90"/>
      <c r="T32" s="93"/>
      <c r="U32" s="1"/>
      <c r="V32" s="1"/>
      <c r="W32" s="1"/>
      <c r="X32" s="1"/>
      <c r="Y32" s="123" t="s">
        <v>129</v>
      </c>
      <c r="Z32" s="124"/>
      <c r="AA32" s="124"/>
      <c r="AB32" s="124"/>
      <c r="AC32" s="124"/>
      <c r="AD32" s="124"/>
      <c r="AE32" s="124"/>
      <c r="AF32" s="124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0">
        <v>5</v>
      </c>
      <c r="B33" s="242">
        <v>5</v>
      </c>
      <c r="C33" s="238" t="s">
        <v>167</v>
      </c>
      <c r="D33" s="84"/>
      <c r="E33" s="239" t="s">
        <v>168</v>
      </c>
      <c r="F33" s="85"/>
      <c r="G33" s="86">
        <v>4</v>
      </c>
      <c r="H33" s="88"/>
      <c r="I33" s="242" t="s">
        <v>144</v>
      </c>
      <c r="J33" s="242"/>
      <c r="K33" s="242"/>
      <c r="L33" s="242"/>
      <c r="M33" s="86">
        <v>525376833</v>
      </c>
      <c r="N33" s="87"/>
      <c r="O33" s="88"/>
      <c r="P33" s="86">
        <v>141</v>
      </c>
      <c r="Q33" s="87"/>
      <c r="R33" s="87"/>
      <c r="S33" s="87"/>
      <c r="T33" s="92"/>
      <c r="U33" s="1"/>
      <c r="V33" s="1"/>
      <c r="W33" s="1"/>
      <c r="X33" s="1"/>
      <c r="Y33" s="186">
        <v>1</v>
      </c>
      <c r="Z33" s="87"/>
      <c r="AA33" s="87"/>
      <c r="AB33" s="87"/>
      <c r="AC33" s="87"/>
      <c r="AD33" s="87"/>
      <c r="AE33" s="87"/>
      <c r="AF33" s="87"/>
      <c r="AG33" s="9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1"/>
      <c r="B34" s="242"/>
      <c r="C34" s="240" t="s">
        <v>165</v>
      </c>
      <c r="D34" s="107"/>
      <c r="E34" s="241" t="s">
        <v>166</v>
      </c>
      <c r="F34" s="108"/>
      <c r="G34" s="89"/>
      <c r="H34" s="91"/>
      <c r="I34" s="242"/>
      <c r="J34" s="242"/>
      <c r="K34" s="242"/>
      <c r="L34" s="242"/>
      <c r="M34" s="89"/>
      <c r="N34" s="90"/>
      <c r="O34" s="91"/>
      <c r="P34" s="89"/>
      <c r="Q34" s="90"/>
      <c r="R34" s="90"/>
      <c r="S34" s="90"/>
      <c r="T34" s="93"/>
      <c r="U34" s="1"/>
      <c r="V34" s="1"/>
      <c r="W34" s="1"/>
      <c r="X34" s="1"/>
      <c r="Y34" s="187"/>
      <c r="Z34" s="143"/>
      <c r="AA34" s="143"/>
      <c r="AB34" s="143"/>
      <c r="AC34" s="143"/>
      <c r="AD34" s="143"/>
      <c r="AE34" s="143"/>
      <c r="AF34" s="143"/>
      <c r="AG34" s="16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0">
        <v>6</v>
      </c>
      <c r="B35" s="242">
        <v>6</v>
      </c>
      <c r="C35" s="238" t="s">
        <v>137</v>
      </c>
      <c r="D35" s="84"/>
      <c r="E35" s="239" t="s">
        <v>170</v>
      </c>
      <c r="F35" s="85"/>
      <c r="G35" s="86">
        <v>3</v>
      </c>
      <c r="H35" s="88"/>
      <c r="I35" s="242" t="s">
        <v>145</v>
      </c>
      <c r="J35" s="242"/>
      <c r="K35" s="242"/>
      <c r="L35" s="242"/>
      <c r="M35" s="86">
        <v>524121434</v>
      </c>
      <c r="N35" s="87"/>
      <c r="O35" s="88"/>
      <c r="P35" s="86">
        <v>136</v>
      </c>
      <c r="Q35" s="87"/>
      <c r="R35" s="87"/>
      <c r="S35" s="87"/>
      <c r="T35" s="9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1"/>
      <c r="B36" s="242"/>
      <c r="C36" s="240" t="s">
        <v>139</v>
      </c>
      <c r="D36" s="107"/>
      <c r="E36" s="241" t="s">
        <v>169</v>
      </c>
      <c r="F36" s="108"/>
      <c r="G36" s="89"/>
      <c r="H36" s="91"/>
      <c r="I36" s="242"/>
      <c r="J36" s="242"/>
      <c r="K36" s="242"/>
      <c r="L36" s="242"/>
      <c r="M36" s="89"/>
      <c r="N36" s="90"/>
      <c r="O36" s="91"/>
      <c r="P36" s="89"/>
      <c r="Q36" s="90"/>
      <c r="R36" s="90"/>
      <c r="S36" s="90"/>
      <c r="T36" s="9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0">
        <v>7</v>
      </c>
      <c r="B37" s="242">
        <v>7</v>
      </c>
      <c r="C37" s="238" t="s">
        <v>172</v>
      </c>
      <c r="D37" s="84"/>
      <c r="E37" s="239" t="s">
        <v>174</v>
      </c>
      <c r="F37" s="85"/>
      <c r="G37" s="86">
        <v>4</v>
      </c>
      <c r="H37" s="88"/>
      <c r="I37" s="242" t="s">
        <v>146</v>
      </c>
      <c r="J37" s="242"/>
      <c r="K37" s="242"/>
      <c r="L37" s="242"/>
      <c r="M37" s="86">
        <v>525376857</v>
      </c>
      <c r="N37" s="87"/>
      <c r="O37" s="88"/>
      <c r="P37" s="86">
        <v>143</v>
      </c>
      <c r="Q37" s="87"/>
      <c r="R37" s="87"/>
      <c r="S37" s="87"/>
      <c r="T37" s="9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1"/>
      <c r="B38" s="242"/>
      <c r="C38" s="240" t="s">
        <v>171</v>
      </c>
      <c r="D38" s="107"/>
      <c r="E38" s="241" t="s">
        <v>173</v>
      </c>
      <c r="F38" s="108"/>
      <c r="G38" s="89"/>
      <c r="H38" s="91"/>
      <c r="I38" s="242"/>
      <c r="J38" s="242"/>
      <c r="K38" s="242"/>
      <c r="L38" s="242"/>
      <c r="M38" s="89"/>
      <c r="N38" s="90"/>
      <c r="O38" s="91"/>
      <c r="P38" s="89"/>
      <c r="Q38" s="90"/>
      <c r="R38" s="90"/>
      <c r="S38" s="90"/>
      <c r="T38" s="9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0">
        <v>8</v>
      </c>
      <c r="B39" s="242">
        <v>8</v>
      </c>
      <c r="C39" s="238" t="s">
        <v>167</v>
      </c>
      <c r="D39" s="84"/>
      <c r="E39" s="239" t="s">
        <v>176</v>
      </c>
      <c r="F39" s="85"/>
      <c r="G39" s="86">
        <v>2</v>
      </c>
      <c r="H39" s="88"/>
      <c r="I39" s="242" t="s">
        <v>147</v>
      </c>
      <c r="J39" s="242"/>
      <c r="K39" s="242"/>
      <c r="L39" s="242"/>
      <c r="M39" s="86">
        <v>525376840</v>
      </c>
      <c r="N39" s="87"/>
      <c r="O39" s="88"/>
      <c r="P39" s="86">
        <v>136</v>
      </c>
      <c r="Q39" s="87"/>
      <c r="R39" s="87"/>
      <c r="S39" s="87"/>
      <c r="T39" s="9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1"/>
      <c r="B40" s="242"/>
      <c r="C40" s="240" t="s">
        <v>165</v>
      </c>
      <c r="D40" s="107"/>
      <c r="E40" s="241" t="s">
        <v>175</v>
      </c>
      <c r="F40" s="108"/>
      <c r="G40" s="89"/>
      <c r="H40" s="91"/>
      <c r="I40" s="242"/>
      <c r="J40" s="242"/>
      <c r="K40" s="242"/>
      <c r="L40" s="242"/>
      <c r="M40" s="89"/>
      <c r="N40" s="90"/>
      <c r="O40" s="91"/>
      <c r="P40" s="89"/>
      <c r="Q40" s="90"/>
      <c r="R40" s="90"/>
      <c r="S40" s="90"/>
      <c r="T40" s="9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0">
        <v>9</v>
      </c>
      <c r="B41" s="242">
        <v>9</v>
      </c>
      <c r="C41" s="238" t="s">
        <v>172</v>
      </c>
      <c r="D41" s="84"/>
      <c r="E41" s="239" t="s">
        <v>214</v>
      </c>
      <c r="F41" s="85"/>
      <c r="G41" s="86">
        <v>2</v>
      </c>
      <c r="H41" s="88"/>
      <c r="I41" s="242" t="s">
        <v>141</v>
      </c>
      <c r="J41" s="242"/>
      <c r="K41" s="242"/>
      <c r="L41" s="242"/>
      <c r="M41" s="86">
        <v>525376864</v>
      </c>
      <c r="N41" s="87"/>
      <c r="O41" s="88"/>
      <c r="P41" s="86">
        <v>130</v>
      </c>
      <c r="Q41" s="87"/>
      <c r="R41" s="87"/>
      <c r="S41" s="87"/>
      <c r="T41" s="9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1"/>
      <c r="B42" s="242"/>
      <c r="C42" s="240" t="s">
        <v>171</v>
      </c>
      <c r="D42" s="107"/>
      <c r="E42" s="241" t="s">
        <v>204</v>
      </c>
      <c r="F42" s="108"/>
      <c r="G42" s="89"/>
      <c r="H42" s="91"/>
      <c r="I42" s="242"/>
      <c r="J42" s="242"/>
      <c r="K42" s="242"/>
      <c r="L42" s="242"/>
      <c r="M42" s="89"/>
      <c r="N42" s="90"/>
      <c r="O42" s="91"/>
      <c r="P42" s="89"/>
      <c r="Q42" s="90"/>
      <c r="R42" s="90"/>
      <c r="S42" s="90"/>
      <c r="T42" s="9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0">
        <v>10</v>
      </c>
      <c r="B43" s="242">
        <v>10</v>
      </c>
      <c r="C43" s="238" t="s">
        <v>206</v>
      </c>
      <c r="D43" s="84"/>
      <c r="E43" s="239" t="s">
        <v>207</v>
      </c>
      <c r="F43" s="85"/>
      <c r="G43" s="86">
        <v>2</v>
      </c>
      <c r="H43" s="88"/>
      <c r="I43" s="242" t="s">
        <v>148</v>
      </c>
      <c r="J43" s="242"/>
      <c r="K43" s="242"/>
      <c r="L43" s="242"/>
      <c r="M43" s="86">
        <v>525455088</v>
      </c>
      <c r="N43" s="87"/>
      <c r="O43" s="88"/>
      <c r="P43" s="86">
        <v>136</v>
      </c>
      <c r="Q43" s="87"/>
      <c r="R43" s="87"/>
      <c r="S43" s="87"/>
      <c r="T43" s="9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1"/>
      <c r="B44" s="242"/>
      <c r="C44" s="240" t="s">
        <v>205</v>
      </c>
      <c r="D44" s="107"/>
      <c r="E44" s="241" t="s">
        <v>208</v>
      </c>
      <c r="F44" s="108"/>
      <c r="G44" s="89"/>
      <c r="H44" s="91"/>
      <c r="I44" s="242"/>
      <c r="J44" s="242"/>
      <c r="K44" s="242"/>
      <c r="L44" s="242"/>
      <c r="M44" s="89"/>
      <c r="N44" s="90"/>
      <c r="O44" s="91"/>
      <c r="P44" s="89"/>
      <c r="Q44" s="90"/>
      <c r="R44" s="90"/>
      <c r="S44" s="90"/>
      <c r="T44" s="9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0">
        <v>11</v>
      </c>
      <c r="B45" s="102"/>
      <c r="C45" s="104"/>
      <c r="D45" s="84"/>
      <c r="E45" s="84"/>
      <c r="F45" s="85"/>
      <c r="G45" s="86"/>
      <c r="H45" s="88"/>
      <c r="I45" s="86"/>
      <c r="J45" s="87"/>
      <c r="K45" s="87"/>
      <c r="L45" s="88"/>
      <c r="M45" s="86"/>
      <c r="N45" s="87"/>
      <c r="O45" s="88"/>
      <c r="P45" s="86"/>
      <c r="Q45" s="87"/>
      <c r="R45" s="87"/>
      <c r="S45" s="87"/>
      <c r="T45" s="9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1"/>
      <c r="B46" s="103"/>
      <c r="C46" s="106"/>
      <c r="D46" s="107"/>
      <c r="E46" s="107"/>
      <c r="F46" s="108"/>
      <c r="G46" s="89"/>
      <c r="H46" s="91"/>
      <c r="I46" s="89"/>
      <c r="J46" s="90"/>
      <c r="K46" s="90"/>
      <c r="L46" s="91"/>
      <c r="M46" s="89"/>
      <c r="N46" s="90"/>
      <c r="O46" s="91"/>
      <c r="P46" s="89"/>
      <c r="Q46" s="90"/>
      <c r="R46" s="90"/>
      <c r="S46" s="90"/>
      <c r="T46" s="9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0">
        <v>12</v>
      </c>
      <c r="B47" s="102"/>
      <c r="C47" s="104"/>
      <c r="D47" s="84"/>
      <c r="E47" s="84"/>
      <c r="F47" s="85"/>
      <c r="G47" s="86"/>
      <c r="H47" s="88"/>
      <c r="I47" s="86"/>
      <c r="J47" s="87"/>
      <c r="K47" s="87"/>
      <c r="L47" s="88"/>
      <c r="M47" s="86"/>
      <c r="N47" s="87"/>
      <c r="O47" s="88"/>
      <c r="P47" s="86"/>
      <c r="Q47" s="87"/>
      <c r="R47" s="87"/>
      <c r="S47" s="87"/>
      <c r="T47" s="9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44"/>
      <c r="B48" s="145"/>
      <c r="C48" s="146"/>
      <c r="D48" s="147"/>
      <c r="E48" s="147"/>
      <c r="F48" s="148"/>
      <c r="G48" s="141"/>
      <c r="H48" s="142"/>
      <c r="I48" s="141"/>
      <c r="J48" s="143"/>
      <c r="K48" s="143"/>
      <c r="L48" s="142"/>
      <c r="M48" s="141"/>
      <c r="N48" s="143"/>
      <c r="O48" s="142"/>
      <c r="P48" s="141"/>
      <c r="Q48" s="143"/>
      <c r="R48" s="143"/>
      <c r="S48" s="143"/>
      <c r="T48" s="16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01">
        <v>13</v>
      </c>
      <c r="B49" s="202"/>
      <c r="C49" s="204"/>
      <c r="D49" s="205"/>
      <c r="E49" s="205"/>
      <c r="F49" s="206"/>
      <c r="G49" s="193"/>
      <c r="H49" s="195"/>
      <c r="I49" s="193"/>
      <c r="J49" s="194"/>
      <c r="K49" s="194"/>
      <c r="L49" s="195"/>
      <c r="M49" s="193"/>
      <c r="N49" s="194"/>
      <c r="O49" s="195"/>
      <c r="P49" s="193"/>
      <c r="Q49" s="194"/>
      <c r="R49" s="194"/>
      <c r="S49" s="194"/>
      <c r="T49" s="19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3"/>
      <c r="B50" s="203"/>
      <c r="C50" s="207"/>
      <c r="D50" s="208"/>
      <c r="E50" s="208"/>
      <c r="F50" s="209"/>
      <c r="G50" s="196"/>
      <c r="H50" s="198"/>
      <c r="I50" s="196"/>
      <c r="J50" s="197"/>
      <c r="K50" s="197"/>
      <c r="L50" s="198"/>
      <c r="M50" s="196"/>
      <c r="N50" s="197"/>
      <c r="O50" s="198"/>
      <c r="P50" s="196"/>
      <c r="Q50" s="197"/>
      <c r="R50" s="197"/>
      <c r="S50" s="197"/>
      <c r="T50" s="20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14</v>
      </c>
      <c r="B51" s="202"/>
      <c r="C51" s="204"/>
      <c r="D51" s="205"/>
      <c r="E51" s="205"/>
      <c r="F51" s="206"/>
      <c r="G51" s="193"/>
      <c r="H51" s="195"/>
      <c r="I51" s="193"/>
      <c r="J51" s="194"/>
      <c r="K51" s="194"/>
      <c r="L51" s="195"/>
      <c r="M51" s="193"/>
      <c r="N51" s="194"/>
      <c r="O51" s="195"/>
      <c r="P51" s="193"/>
      <c r="Q51" s="194"/>
      <c r="R51" s="194"/>
      <c r="S51" s="194"/>
      <c r="T51" s="19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5"/>
      <c r="B52" s="214"/>
      <c r="C52" s="215"/>
      <c r="D52" s="216"/>
      <c r="E52" s="216"/>
      <c r="F52" s="217"/>
      <c r="G52" s="210"/>
      <c r="H52" s="211"/>
      <c r="I52" s="210"/>
      <c r="J52" s="212"/>
      <c r="K52" s="212"/>
      <c r="L52" s="211"/>
      <c r="M52" s="210"/>
      <c r="N52" s="212"/>
      <c r="O52" s="211"/>
      <c r="P52" s="210"/>
      <c r="Q52" s="212"/>
      <c r="R52" s="212"/>
      <c r="S52" s="212"/>
      <c r="T52" s="2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1" t="s">
        <v>102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3"/>
      <c r="U54" s="2"/>
      <c r="V54" s="159" t="s">
        <v>120</v>
      </c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162"/>
      <c r="AH54" s="162"/>
      <c r="AI54" s="162"/>
      <c r="AJ54" s="16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34"/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6"/>
      <c r="U55" s="2"/>
      <c r="V55" s="221">
        <f>LEN(A55)</f>
        <v>0</v>
      </c>
      <c r="W55" s="222"/>
      <c r="X55" s="222"/>
      <c r="Y55" s="222"/>
      <c r="Z55" s="222"/>
      <c r="AA55" s="222"/>
      <c r="AB55" s="222"/>
      <c r="AC55" s="222"/>
      <c r="AD55" s="222"/>
      <c r="AE55" s="222"/>
      <c r="AF55" s="22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B43:B44"/>
    <mergeCell ref="B41:B42"/>
    <mergeCell ref="B39:B40"/>
    <mergeCell ref="B37:B38"/>
    <mergeCell ref="B35:B36"/>
    <mergeCell ref="B33:B34"/>
    <mergeCell ref="B31:B32"/>
    <mergeCell ref="B29:B30"/>
    <mergeCell ref="B27:B28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G27:H28"/>
    <mergeCell ref="C27:D27"/>
    <mergeCell ref="E27:F27"/>
    <mergeCell ref="A25:A26"/>
    <mergeCell ref="G25:H26"/>
    <mergeCell ref="B25:B26"/>
    <mergeCell ref="I27:L28"/>
    <mergeCell ref="I25:L26"/>
    <mergeCell ref="J5:O5"/>
    <mergeCell ref="M6:O6"/>
    <mergeCell ref="M7:O8"/>
    <mergeCell ref="A29:A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M29:O30"/>
    <mergeCell ref="C30:D30"/>
    <mergeCell ref="E14:F14"/>
    <mergeCell ref="R15:U15"/>
    <mergeCell ref="E30:F30"/>
    <mergeCell ref="Y24:AG24"/>
    <mergeCell ref="M23:O24"/>
    <mergeCell ref="A35:A36"/>
    <mergeCell ref="G35:H36"/>
    <mergeCell ref="M35:O36"/>
    <mergeCell ref="A33:A34"/>
    <mergeCell ref="B23:B24"/>
    <mergeCell ref="A11:B12"/>
    <mergeCell ref="A13:B14"/>
    <mergeCell ref="G33:H34"/>
    <mergeCell ref="M33:O34"/>
    <mergeCell ref="A23:A24"/>
    <mergeCell ref="G15:O16"/>
    <mergeCell ref="J11:L12"/>
    <mergeCell ref="M11:O12"/>
    <mergeCell ref="A17:B18"/>
    <mergeCell ref="A19:B20"/>
    <mergeCell ref="A31:A32"/>
    <mergeCell ref="G31:H32"/>
    <mergeCell ref="G29:H30"/>
    <mergeCell ref="A15:B16"/>
    <mergeCell ref="C40:D40"/>
    <mergeCell ref="E40:F40"/>
    <mergeCell ref="C39:D39"/>
    <mergeCell ref="E39:F39"/>
    <mergeCell ref="A37:A38"/>
    <mergeCell ref="G37:H38"/>
    <mergeCell ref="C38:D38"/>
    <mergeCell ref="E38:F38"/>
    <mergeCell ref="I39:L40"/>
    <mergeCell ref="I37:L38"/>
    <mergeCell ref="A43:A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G41:H42"/>
    <mergeCell ref="C41:D41"/>
    <mergeCell ref="E41:F41"/>
    <mergeCell ref="C42:D42"/>
    <mergeCell ref="E42:F42"/>
    <mergeCell ref="A39:A40"/>
    <mergeCell ref="G39:H40"/>
    <mergeCell ref="M43:O44"/>
    <mergeCell ref="P43:T44"/>
    <mergeCell ref="Y25:AG26"/>
    <mergeCell ref="M41:O42"/>
    <mergeCell ref="M37:O38"/>
    <mergeCell ref="M39:O40"/>
    <mergeCell ref="M31:O32"/>
    <mergeCell ref="M27:O28"/>
    <mergeCell ref="I43:L44"/>
    <mergeCell ref="I41:L42"/>
    <mergeCell ref="I35:L36"/>
    <mergeCell ref="I33:L34"/>
    <mergeCell ref="I31:L32"/>
    <mergeCell ref="I29:L30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3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B17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男女混合</v>
      </c>
      <c r="I5" s="9">
        <f>入力!Y25</f>
        <v>12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36009</v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大貫</v>
      </c>
      <c r="T7" s="13"/>
      <c r="U7" s="13">
        <f>IF(入力!C4="","",入力!C4)</f>
        <v>431165347</v>
      </c>
      <c r="V7" s="13">
        <f>IF(入力!C5="","",入力!C5)</f>
        <v>436381308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>
        <f>IF(入力!G7="","",入力!G7)</f>
        <v>514787551</v>
      </c>
      <c r="H16" s="13">
        <f>IF(入力!J7="","",入力!J7)</f>
        <v>291137</v>
      </c>
      <c r="I16" s="13" t="str">
        <f>IF(入力!M7="","",入力!M7)</f>
        <v>12K11464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0036</v>
      </c>
      <c r="T16" s="13" t="str">
        <f>IF(入力!P8="","",入力!P8)</f>
        <v>富津市千種新田571-44</v>
      </c>
      <c r="U16" s="13" t="str">
        <f>IF(入力!AL7="","",入力!AL7)</f>
        <v>0439</v>
      </c>
      <c r="V16" s="13" t="str">
        <f>IF(入力!AK8="","",入力!AK8)</f>
        <v>65</v>
      </c>
      <c r="W16" s="13" t="str">
        <f>IF(入力!AP8="","",入力!AP8)</f>
        <v>4679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タライ</v>
      </c>
      <c r="F17" s="13" t="str">
        <f>IF(入力!E9="","",入力!E9)</f>
        <v>カズアキ</v>
      </c>
      <c r="G17" s="13">
        <f>IF(入力!G9="","",入力!G9)</f>
        <v>514795775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1162</v>
      </c>
      <c r="T17" s="13" t="str">
        <f>IF(入力!P10="","",入力!P10)</f>
        <v>君津市八重原172-90</v>
      </c>
      <c r="U17" s="13" t="str">
        <f>IF(入力!AL9="","",入力!AL9)</f>
        <v>0439</v>
      </c>
      <c r="V17" s="13" t="str">
        <f>IF(入力!AK10="","",入力!AK10)</f>
        <v>55</v>
      </c>
      <c r="W17" s="13" t="str">
        <f>IF(入力!AP10="","",入力!AP10)</f>
        <v>6240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安藝</v>
      </c>
      <c r="D20" s="13" t="str">
        <f>IF(入力!E12="","",入力!E12)</f>
        <v>裕也</v>
      </c>
      <c r="E20" s="13" t="str">
        <f>IF(入力!C11="","",入力!C11)</f>
        <v>アキ</v>
      </c>
      <c r="F20" s="13" t="str">
        <f>IF(入力!E11="","",入力!E11)</f>
        <v>ユウヤ</v>
      </c>
      <c r="G20" s="13">
        <f>IF(入力!G11="","",入力!G11)</f>
        <v>524441495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33</v>
      </c>
      <c r="M20" s="13"/>
      <c r="N20" s="13"/>
      <c r="O20" s="13"/>
      <c r="P20" s="13"/>
      <c r="Q20" s="13"/>
      <c r="R20" s="13" t="str">
        <f>IF(入力!R11="","",入力!R11)</f>
        <v>293</v>
      </c>
      <c r="S20" s="13" t="str">
        <f>IF(入力!W11="","",入力!W11)</f>
        <v>0036</v>
      </c>
      <c r="T20" s="13" t="str">
        <f>IF(入力!P12="","",入力!P12)</f>
        <v>富津市千種新田196-6</v>
      </c>
      <c r="U20" s="13" t="str">
        <f>IF(入力!AL11="","",入力!AL11)</f>
        <v xml:space="preserve">080 </v>
      </c>
      <c r="V20" s="13" t="str">
        <f>IF(入力!AK12="","",入力!AK12)</f>
        <v xml:space="preserve">1103 </v>
      </c>
      <c r="W20" s="13" t="str">
        <f>IF(入力!AP12="","",入力!AP12)</f>
        <v>9178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白木</v>
      </c>
      <c r="D22" s="13" t="str">
        <f>IF(入力!E16="","",入力!E16)</f>
        <v>美智子</v>
      </c>
      <c r="E22" s="13" t="str">
        <f>IF(入力!C15="","",入力!C15)</f>
        <v>シラキ</v>
      </c>
      <c r="F22" s="13" t="str">
        <f>IF(入力!E15="","",入力!E15)</f>
        <v>ミチコ</v>
      </c>
      <c r="G22" s="13"/>
      <c r="H22" s="13"/>
      <c r="I22" s="13"/>
      <c r="J22" s="13"/>
      <c r="K22" s="13"/>
      <c r="L22" s="13">
        <f>IF(入力!AT15="","",入力!AT15)</f>
        <v>38</v>
      </c>
      <c r="M22" s="13"/>
      <c r="N22" s="13" t="str">
        <f>IF(入力!C21="","",入力!C21)</f>
        <v>090</v>
      </c>
      <c r="O22" s="13">
        <f>IF(入力!E21="","",入力!E21)</f>
        <v>2447</v>
      </c>
      <c r="P22" s="13">
        <f>IF(入力!G21="","",入力!G21)</f>
        <v>8781</v>
      </c>
      <c r="Q22" s="13"/>
      <c r="R22" s="13" t="str">
        <f>IF(入力!R15="","",入力!R15)</f>
        <v>293</v>
      </c>
      <c r="S22" s="13" t="str">
        <f>IF(入力!W15="","",入力!W15)</f>
        <v>0043</v>
      </c>
      <c r="T22" s="13" t="str">
        <f>IF(入力!P16="","",入力!P16)</f>
        <v>富津市岩瀬1147-55</v>
      </c>
      <c r="U22" s="13" t="str">
        <f>IF(入力!AL15="","",入力!AL15)</f>
        <v>090</v>
      </c>
      <c r="V22" s="13" t="str">
        <f>IF(入力!AK16="","",入力!AK16)</f>
        <v>2447</v>
      </c>
      <c r="W22" s="13" t="str">
        <f>IF(入力!AP16="","",入力!AP16)</f>
        <v>8781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平野</v>
      </c>
      <c r="D24" s="51" t="str">
        <f>VLOOKUP($B$51,$A$53:$F$352,4)</f>
        <v>帆乃佳</v>
      </c>
      <c r="E24" s="51" t="str">
        <f>VLOOKUP($B$51,$A$53:$F$352,5)</f>
        <v>ヒラノ</v>
      </c>
      <c r="F24" s="51" t="str">
        <f>VLOOKUP($B$51,$A$53:$F$352,6)</f>
        <v>ホノカ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平野</v>
      </c>
      <c r="D53" s="13" t="str">
        <f>IF(入力!E26="","",入力!E26)</f>
        <v>帆乃佳</v>
      </c>
      <c r="E53" s="13" t="str">
        <f>IF(入力!C25="","",入力!C25)</f>
        <v>ヒラノ</v>
      </c>
      <c r="F53" s="13" t="str">
        <f>IF(入力!E25="","",入力!E25)</f>
        <v>ホノカ</v>
      </c>
      <c r="G53" s="13">
        <f>IF(入力!M25="","",入力!M25)</f>
        <v>520688641</v>
      </c>
      <c r="H53" s="13" t="str">
        <f>IF(入力!I25="","",入力!I25)</f>
        <v>富津市立大貫小学校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白木</v>
      </c>
      <c r="D54" s="13" t="str">
        <f>IF(入力!E28="","",入力!E28)</f>
        <v>奏多</v>
      </c>
      <c r="E54" s="13" t="str">
        <f>IF(入力!C27="","",入力!C27)</f>
        <v>シラキ</v>
      </c>
      <c r="F54" s="13" t="str">
        <f>IF(入力!E27="","",入力!E27)</f>
        <v>カナタ</v>
      </c>
      <c r="G54" s="13">
        <f>IF(入力!M27="","",入力!M27)</f>
        <v>524121403</v>
      </c>
      <c r="H54" s="13" t="str">
        <f>IF(入力!I27="","",入力!I27)</f>
        <v>富津市立大貫小学校</v>
      </c>
      <c r="I54" s="13">
        <f>IF(入力!G27="","",入力!G27)</f>
        <v>5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賀川</v>
      </c>
      <c r="D55" s="13" t="str">
        <f>IF(入力!E30="","",入力!E30)</f>
        <v>奏絆</v>
      </c>
      <c r="E55" s="13" t="str">
        <f>IF(入力!C29="","",入力!C29)</f>
        <v>カガワ</v>
      </c>
      <c r="F55" s="13" t="str">
        <f>IF(入力!E29="","",入力!E29)</f>
        <v>ソナ</v>
      </c>
      <c r="G55" s="13">
        <f>IF(入力!M29="","",入力!M29)</f>
        <v>522869970</v>
      </c>
      <c r="H55" s="13" t="str">
        <f>IF(入力!I29="","",入力!I29)</f>
        <v>木更津市立畑沢小学校</v>
      </c>
      <c r="I55" s="13">
        <f>IF(入力!G29="","",入力!G29)</f>
        <v>5</v>
      </c>
      <c r="J55" s="13">
        <f>IF(入力!P29="","",入力!P29)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砂原</v>
      </c>
      <c r="D56" s="13" t="str">
        <f>IF(入力!E32="","",入力!E32)</f>
        <v>愛香理</v>
      </c>
      <c r="E56" s="13" t="str">
        <f>IF(入力!C31="","",入力!C31)</f>
        <v>サハラ</v>
      </c>
      <c r="F56" s="13" t="str">
        <f>IF(入力!E31="","",入力!E31)</f>
        <v>アカリ</v>
      </c>
      <c r="G56" s="13">
        <f>IF(入力!M31="","",入力!M31)</f>
        <v>522869970</v>
      </c>
      <c r="H56" s="13" t="str">
        <f>IF(入力!I31="","",入力!I31)</f>
        <v>富津市立飯野小学校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小坂</v>
      </c>
      <c r="D57" s="13" t="str">
        <f>IF(入力!E34="","",入力!E34)</f>
        <v>琉希</v>
      </c>
      <c r="E57" s="13" t="str">
        <f>IF(入力!C33="","",入力!C33)</f>
        <v>コサカ</v>
      </c>
      <c r="F57" s="13" t="str">
        <f>IF(入力!E33="","",入力!E33)</f>
        <v>ルキ</v>
      </c>
      <c r="G57" s="13">
        <f>IF(入力!M33="","",入力!M33)</f>
        <v>525376833</v>
      </c>
      <c r="H57" s="13" t="str">
        <f>IF(入力!I33="","",入力!I33)</f>
        <v>富津市立青堀小学校</v>
      </c>
      <c r="I57" s="13">
        <f>IF(入力!G33="","",入力!G33)</f>
        <v>4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安藝</v>
      </c>
      <c r="D58" s="13" t="str">
        <f>IF(入力!E36="","",入力!E36)</f>
        <v>壱琉</v>
      </c>
      <c r="E58" s="13" t="str">
        <f>IF(入力!C35="","",入力!C35)</f>
        <v>アキ</v>
      </c>
      <c r="F58" s="13" t="str">
        <f>IF(入力!E35="","",入力!E35)</f>
        <v>イチル</v>
      </c>
      <c r="G58" s="13">
        <f>IF(入力!M35="","",入力!M35)</f>
        <v>524121434</v>
      </c>
      <c r="H58" s="13" t="str">
        <f>IF(入力!I35="","",入力!I35)</f>
        <v>富津市立大貫小学校</v>
      </c>
      <c r="I58" s="13">
        <f>IF(入力!G35="","",入力!G35)</f>
        <v>3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刈込</v>
      </c>
      <c r="D59" s="13" t="str">
        <f>IF(入力!E38="","",入力!E38)</f>
        <v>伊知花</v>
      </c>
      <c r="E59" s="13" t="str">
        <f>IF(入力!C37="","",入力!C37)</f>
        <v>カリコミ</v>
      </c>
      <c r="F59" s="13" t="str">
        <f>IF(入力!E37="","",入力!E37)</f>
        <v>イチカ</v>
      </c>
      <c r="G59" s="13">
        <f>IF(入力!M37="","",入力!M37)</f>
        <v>525376857</v>
      </c>
      <c r="H59" s="13" t="str">
        <f>IF(入力!I37="","",入力!I37)</f>
        <v>富津市立大貫小学校</v>
      </c>
      <c r="I59" s="13">
        <f>IF(入力!G37="","",入力!G37)</f>
        <v>4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小坂</v>
      </c>
      <c r="D60" s="13" t="str">
        <f>IF(入力!E40="","",入力!E40)</f>
        <v>大雅</v>
      </c>
      <c r="E60" s="13" t="str">
        <f>IF(入力!C39="","",入力!C39)</f>
        <v>コサカ</v>
      </c>
      <c r="F60" s="13" t="str">
        <f>IF(入力!E39="","",入力!E39)</f>
        <v>タイガ</v>
      </c>
      <c r="G60" s="13">
        <f>IF(入力!M39="","",入力!M39)</f>
        <v>525376840</v>
      </c>
      <c r="H60" s="13" t="str">
        <f>IF(入力!I39="","",入力!I39)</f>
        <v>富津市立青堀小学校</v>
      </c>
      <c r="I60" s="13">
        <f>IF(入力!G39="","",入力!G39)</f>
        <v>2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刈込</v>
      </c>
      <c r="D61" s="13" t="str">
        <f>IF(入力!E42="","",入力!E42)</f>
        <v>悠月花</v>
      </c>
      <c r="E61" s="13" t="str">
        <f>IF(入力!C41="","",入力!C41)</f>
        <v>カリコミ</v>
      </c>
      <c r="F61" s="13" t="str">
        <f>IF(入力!E41="","",入力!E41)</f>
        <v>ユヅカ</v>
      </c>
      <c r="G61" s="13">
        <f>IF(入力!M41="","",入力!M41)</f>
        <v>525376864</v>
      </c>
      <c r="H61" s="13" t="str">
        <f>IF(入力!I41="","",入力!I41)</f>
        <v>富津市立大貫小学校</v>
      </c>
      <c r="I61" s="13">
        <f>IF(入力!G41="","",入力!G41)</f>
        <v>2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瀧山</v>
      </c>
      <c r="D62" s="13" t="str">
        <f>IF(入力!E44="","",入力!E44)</f>
        <v>悠成</v>
      </c>
      <c r="E62" s="13" t="str">
        <f>IF(入力!C43="","",入力!C43)</f>
        <v>タキヤマ</v>
      </c>
      <c r="F62" s="13" t="str">
        <f>IF(入力!E43="","",入力!E43)</f>
        <v>ユウセイ</v>
      </c>
      <c r="G62" s="13">
        <f>IF(入力!M43="","",入力!M43)</f>
        <v>525455088</v>
      </c>
      <c r="H62" s="13" t="str">
        <f>IF(入力!I43="","",入力!I43)</f>
        <v>君津市立周西小学校</v>
      </c>
      <c r="I62" s="13">
        <f>IF(入力!G43="","",入力!G43)</f>
        <v>2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shiraki/白木</cp:lastModifiedBy>
  <cp:lastPrinted>2016-05-09T15:17:35Z</cp:lastPrinted>
  <dcterms:created xsi:type="dcterms:W3CDTF">2014-04-05T09:56:00Z</dcterms:created>
  <dcterms:modified xsi:type="dcterms:W3CDTF">2025-01-26T06:27:47Z</dcterms:modified>
</cp:coreProperties>
</file>