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FFALO\"/>
    </mc:Choice>
  </mc:AlternateContent>
  <xr:revisionPtr revIDLastSave="0" documentId="13_ncr:1_{DE16806C-A621-499E-8745-52BB48D8FFA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C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F24" i="7"/>
</calcChain>
</file>

<file path=xl/sharedStrings.xml><?xml version="1.0" encoding="utf-8"?>
<sst xmlns="http://schemas.openxmlformats.org/spreadsheetml/2006/main" count="282" uniqueCount="219">
  <si>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</si>
  <si>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</si>
  <si>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</si>
  <si>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</si>
  <si>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t>都道府県</t>
    <rPh sb="0" eb="4">
      <t>トドウフケン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</si>
  <si>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</si>
  <si>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</si>
  <si>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</si>
  <si>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</si>
  <si>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</si>
  <si>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</si>
  <si>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</si>
  <si>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</si>
  <si>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</si>
  <si>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</si>
  <si>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</si>
  <si>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</si>
  <si>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</si>
  <si>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</si>
  <si>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</si>
  <si>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</si>
  <si>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</si>
  <si>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</si>
  <si>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</si>
  <si>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</si>
  <si>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</si>
  <si>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</si>
  <si>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</si>
  <si>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</si>
  <si>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</si>
  <si>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</si>
  <si>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</si>
  <si>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</si>
  <si>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</si>
  <si>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</si>
  <si>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</si>
  <si>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</si>
  <si>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</si>
  <si>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</si>
  <si>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</si>
  <si>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</si>
  <si>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</si>
  <si>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</si>
  <si>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</si>
  <si>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</si>
  <si>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</si>
  <si>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</si>
  <si>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</si>
  <si>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</si>
  <si>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</si>
  <si>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</si>
  <si>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</si>
  <si>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</si>
  <si>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</si>
  <si>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</si>
  <si>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</si>
  <si>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</si>
  <si>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</si>
  <si>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</si>
  <si>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</si>
  <si>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</si>
  <si>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</si>
  <si>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</si>
  <si>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</si>
  <si>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</si>
  <si>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</si>
  <si>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</si>
  <si>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</si>
  <si>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</si>
  <si>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</si>
  <si>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</si>
  <si>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</si>
  <si>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</si>
  <si>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</si>
  <si>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</si>
  <si>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</si>
  <si>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</si>
  <si>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</si>
  <si>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</si>
  <si>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</si>
  <si>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</si>
  <si>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</si>
  <si>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</si>
  <si>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</si>
  <si>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</si>
  <si>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</si>
  <si>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</si>
  <si>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</si>
  <si>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</si>
  <si>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</si>
  <si>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</si>
  <si>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</si>
  <si>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</si>
  <si>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</si>
  <si>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</si>
  <si>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</si>
  <si>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</si>
  <si>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</si>
  <si>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</si>
  <si>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</si>
  <si>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</si>
  <si>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</si>
  <si>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</si>
  <si>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</si>
  <si>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</si>
  <si>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</si>
  <si>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</si>
  <si>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</si>
  <si>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</si>
  <si>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</si>
  <si>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</si>
  <si>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</si>
  <si>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</si>
  <si>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</si>
  <si>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</si>
  <si>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</si>
  <si>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</si>
  <si>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</si>
  <si>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</si>
  <si>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</si>
  <si>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</si>
  <si>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</si>
  <si>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</si>
  <si>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</si>
  <si>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</si>
  <si>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</si>
  <si>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</si>
  <si>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</si>
  <si>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オオヌキジュニアバレーボールクラブ</t>
    <phoneticPr fontId="3"/>
  </si>
  <si>
    <t>大貫ジュニアバレーボールクラブ</t>
    <rPh sb="0" eb="2">
      <t>オオヌキ</t>
    </rPh>
    <phoneticPr fontId="3"/>
  </si>
  <si>
    <t>富津市</t>
    <rPh sb="0" eb="3">
      <t>フッツシ</t>
    </rPh>
    <phoneticPr fontId="3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</si>
  <si>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3"/>
  </si>
  <si>
    <t>大貫</t>
    <rPh sb="0" eb="2">
      <t>オオヌキ</t>
    </rPh>
    <phoneticPr fontId="3"/>
  </si>
  <si>
    <t>スエ</t>
    <phoneticPr fontId="3"/>
  </si>
  <si>
    <t>ユウキ</t>
    <phoneticPr fontId="3"/>
  </si>
  <si>
    <t>12K11464</t>
    <phoneticPr fontId="3"/>
  </si>
  <si>
    <t>293</t>
    <phoneticPr fontId="3"/>
  </si>
  <si>
    <t>0036</t>
    <phoneticPr fontId="3"/>
  </si>
  <si>
    <t>0439</t>
    <phoneticPr fontId="3"/>
  </si>
  <si>
    <t>末</t>
    <rPh sb="0" eb="1">
      <t>スエ</t>
    </rPh>
    <phoneticPr fontId="3"/>
  </si>
  <si>
    <t>祐樹</t>
    <rPh sb="0" eb="2">
      <t>ユウキ</t>
    </rPh>
    <phoneticPr fontId="3"/>
  </si>
  <si>
    <t>富津市千種新田571-44</t>
    <phoneticPr fontId="3"/>
  </si>
  <si>
    <t>65</t>
    <phoneticPr fontId="3"/>
  </si>
  <si>
    <t>4679</t>
    <phoneticPr fontId="3"/>
  </si>
  <si>
    <t>タライ</t>
    <phoneticPr fontId="3"/>
  </si>
  <si>
    <t>カズアキ</t>
    <phoneticPr fontId="3"/>
  </si>
  <si>
    <t>299</t>
    <phoneticPr fontId="3"/>
  </si>
  <si>
    <t>1162</t>
    <phoneticPr fontId="3"/>
  </si>
  <si>
    <t>平</t>
    <rPh sb="0" eb="1">
      <t>タイラ</t>
    </rPh>
    <phoneticPr fontId="3"/>
  </si>
  <si>
    <t>一晶</t>
    <rPh sb="0" eb="2">
      <t>カズマサ</t>
    </rPh>
    <phoneticPr fontId="3"/>
  </si>
  <si>
    <t>君津市八重原172-90</t>
    <phoneticPr fontId="3"/>
  </si>
  <si>
    <t>55</t>
    <phoneticPr fontId="3"/>
  </si>
  <si>
    <t>6240</t>
    <phoneticPr fontId="3"/>
  </si>
  <si>
    <t>アキ</t>
    <phoneticPr fontId="3"/>
  </si>
  <si>
    <t>ユウヤ</t>
    <phoneticPr fontId="3"/>
  </si>
  <si>
    <t xml:space="preserve">080 </t>
    <phoneticPr fontId="3"/>
  </si>
  <si>
    <t>安藝</t>
    <rPh sb="0" eb="2">
      <t>アキ</t>
    </rPh>
    <phoneticPr fontId="3"/>
  </si>
  <si>
    <t>裕也</t>
    <rPh sb="0" eb="2">
      <t>ユウヤ</t>
    </rPh>
    <phoneticPr fontId="3"/>
  </si>
  <si>
    <t>富津市千種新田196-6</t>
    <phoneticPr fontId="3"/>
  </si>
  <si>
    <t xml:space="preserve">1103 </t>
    <phoneticPr fontId="3"/>
  </si>
  <si>
    <t>9178</t>
    <phoneticPr fontId="3"/>
  </si>
  <si>
    <t>シラキ</t>
    <phoneticPr fontId="3"/>
  </si>
  <si>
    <t>ミチコ</t>
    <phoneticPr fontId="3"/>
  </si>
  <si>
    <t>白木</t>
    <rPh sb="0" eb="2">
      <t>シラキ</t>
    </rPh>
    <phoneticPr fontId="3"/>
  </si>
  <si>
    <t>美智子</t>
    <rPh sb="0" eb="3">
      <t>ミチコ</t>
    </rPh>
    <phoneticPr fontId="3"/>
  </si>
  <si>
    <t>0043</t>
    <phoneticPr fontId="3"/>
  </si>
  <si>
    <t>090</t>
    <phoneticPr fontId="3"/>
  </si>
  <si>
    <t>富津市岩瀬1147-55</t>
    <rPh sb="0" eb="3">
      <t>フッツシ</t>
    </rPh>
    <rPh sb="3" eb="5">
      <t>イワセ</t>
    </rPh>
    <phoneticPr fontId="3"/>
  </si>
  <si>
    <t>2447</t>
    <phoneticPr fontId="3"/>
  </si>
  <si>
    <t>8781</t>
    <phoneticPr fontId="3"/>
  </si>
  <si>
    <t>①</t>
    <phoneticPr fontId="3"/>
  </si>
  <si>
    <t>ヒラノ</t>
    <phoneticPr fontId="3"/>
  </si>
  <si>
    <t>ホノカ</t>
    <phoneticPr fontId="3"/>
  </si>
  <si>
    <t>富津市立大貫小学校</t>
    <rPh sb="0" eb="4">
      <t>フッツシリツ</t>
    </rPh>
    <rPh sb="4" eb="6">
      <t>オオヌキ</t>
    </rPh>
    <rPh sb="6" eb="9">
      <t>ショウガッコウ</t>
    </rPh>
    <phoneticPr fontId="25"/>
  </si>
  <si>
    <t>平野</t>
    <rPh sb="0" eb="2">
      <t>ヒラノ</t>
    </rPh>
    <phoneticPr fontId="3"/>
  </si>
  <si>
    <t>帆乃佳</t>
    <rPh sb="0" eb="2">
      <t>ホノ</t>
    </rPh>
    <rPh sb="2" eb="3">
      <t>カ</t>
    </rPh>
    <phoneticPr fontId="3"/>
  </si>
  <si>
    <t>カナタ</t>
    <phoneticPr fontId="3"/>
  </si>
  <si>
    <t>奏多</t>
    <rPh sb="0" eb="2">
      <t>カナタ</t>
    </rPh>
    <phoneticPr fontId="3"/>
  </si>
  <si>
    <t>カガワ</t>
    <phoneticPr fontId="3"/>
  </si>
  <si>
    <t>ソナ</t>
    <phoneticPr fontId="3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</si>
  <si>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5"/>
  </si>
  <si>
    <t>賀川</t>
    <rPh sb="0" eb="2">
      <t>カガワ</t>
    </rPh>
    <phoneticPr fontId="3"/>
  </si>
  <si>
    <t>奏絆</t>
    <rPh sb="0" eb="1">
      <t>カナ</t>
    </rPh>
    <rPh sb="1" eb="2">
      <t>キズナ</t>
    </rPh>
    <phoneticPr fontId="3"/>
  </si>
  <si>
    <t>サハラ</t>
    <phoneticPr fontId="3"/>
  </si>
  <si>
    <t>アカリ</t>
    <phoneticPr fontId="3"/>
  </si>
  <si>
    <t>富津市立飯野小学校</t>
    <rPh sb="0" eb="4">
      <t>フッツシリツ</t>
    </rPh>
    <rPh sb="4" eb="6">
      <t>イイノ</t>
    </rPh>
    <rPh sb="6" eb="9">
      <t>ショウガッコウ</t>
    </rPh>
    <phoneticPr fontId="25"/>
  </si>
  <si>
    <t>砂原</t>
    <rPh sb="0" eb="2">
      <t>サハラ</t>
    </rPh>
    <phoneticPr fontId="3"/>
  </si>
  <si>
    <t>愛香理</t>
    <rPh sb="0" eb="1">
      <t>アイ</t>
    </rPh>
    <rPh sb="1" eb="2">
      <t>カオリ</t>
    </rPh>
    <rPh sb="2" eb="3">
      <t>リ</t>
    </rPh>
    <phoneticPr fontId="3"/>
  </si>
  <si>
    <t>コサカ</t>
    <phoneticPr fontId="3"/>
  </si>
  <si>
    <t>ルキ</t>
    <phoneticPr fontId="3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</si>
  <si>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5"/>
  </si>
  <si>
    <t>小坂</t>
    <rPh sb="0" eb="2">
      <t>コサカ</t>
    </rPh>
    <phoneticPr fontId="3"/>
  </si>
  <si>
    <t>琉希</t>
    <rPh sb="0" eb="2">
      <t>リュウキ</t>
    </rPh>
    <phoneticPr fontId="3"/>
  </si>
  <si>
    <t>カリコミ</t>
    <phoneticPr fontId="3"/>
  </si>
  <si>
    <t>イチカ</t>
    <phoneticPr fontId="3"/>
  </si>
  <si>
    <t>富津市立大貫小学校</t>
    <rPh sb="0" eb="4">
      <t>フッツシリツ</t>
    </rPh>
    <rPh sb="4" eb="9">
      <t>オオヌキショウガッコウ</t>
    </rPh>
    <phoneticPr fontId="25"/>
  </si>
  <si>
    <t>刈込</t>
    <rPh sb="0" eb="2">
      <t>カリコミ</t>
    </rPh>
    <phoneticPr fontId="3"/>
  </si>
  <si>
    <t>伊知花</t>
    <rPh sb="0" eb="1">
      <t>イ</t>
    </rPh>
    <rPh sb="1" eb="3">
      <t>チバナ</t>
    </rPh>
    <phoneticPr fontId="3"/>
  </si>
  <si>
    <t>イチル</t>
    <phoneticPr fontId="3"/>
  </si>
  <si>
    <t>壱琉</t>
    <rPh sb="0" eb="1">
      <t>イチ</t>
    </rPh>
    <rPh sb="1" eb="2">
      <t>ル</t>
    </rPh>
    <phoneticPr fontId="3"/>
  </si>
  <si>
    <t>クワタ</t>
    <phoneticPr fontId="3"/>
  </si>
  <si>
    <t>リサコ</t>
    <phoneticPr fontId="3"/>
  </si>
  <si>
    <t>桑田</t>
    <rPh sb="0" eb="2">
      <t>クワタ</t>
    </rPh>
    <phoneticPr fontId="3"/>
  </si>
  <si>
    <t>哩紗子</t>
    <phoneticPr fontId="3"/>
  </si>
  <si>
    <t>モリ</t>
    <phoneticPr fontId="3"/>
  </si>
  <si>
    <t>ショウノスケ</t>
    <phoneticPr fontId="3"/>
  </si>
  <si>
    <t>森</t>
    <rPh sb="0" eb="1">
      <t>モリ</t>
    </rPh>
    <phoneticPr fontId="3"/>
  </si>
  <si>
    <t>将之介</t>
    <rPh sb="0" eb="3">
      <t>ショウノスケ</t>
    </rPh>
    <phoneticPr fontId="3"/>
  </si>
  <si>
    <t>富津市立飯野小学校</t>
    <rPh sb="0" eb="4">
      <t>フッツシリツ</t>
    </rPh>
    <rPh sb="4" eb="6">
      <t>イイノ</t>
    </rPh>
    <rPh sb="6" eb="9">
      <t>ショウガッコウ</t>
    </rPh>
    <phoneticPr fontId="30"/>
  </si>
  <si>
    <t>角田</t>
    <rPh sb="0" eb="2">
      <t>ツノダ</t>
    </rPh>
    <phoneticPr fontId="3"/>
  </si>
  <si>
    <t>花音</t>
    <rPh sb="0" eb="2">
      <t>カノン</t>
    </rPh>
    <phoneticPr fontId="3"/>
  </si>
  <si>
    <t>ツノダ</t>
    <phoneticPr fontId="3"/>
  </si>
  <si>
    <t>カノン</t>
    <phoneticPr fontId="3"/>
  </si>
  <si>
    <t>君津市立貞元小学校</t>
    <rPh sb="0" eb="2">
      <t>キミツ</t>
    </rPh>
    <rPh sb="2" eb="4">
      <t>シリツ</t>
    </rPh>
    <rPh sb="4" eb="6">
      <t>サダモト</t>
    </rPh>
    <rPh sb="6" eb="9">
      <t>ショウガッコウ</t>
    </rPh>
    <phoneticPr fontId="25"/>
  </si>
  <si>
    <t>渡邉</t>
    <rPh sb="0" eb="2">
      <t>ワタナベ</t>
    </rPh>
    <phoneticPr fontId="3"/>
  </si>
  <si>
    <t>亜沙子</t>
    <rPh sb="0" eb="3">
      <t>アサコ</t>
    </rPh>
    <phoneticPr fontId="3"/>
  </si>
  <si>
    <t>ワタナベ</t>
    <phoneticPr fontId="3"/>
  </si>
  <si>
    <t>アサコ</t>
    <phoneticPr fontId="3"/>
  </si>
  <si>
    <t>君津市立貞元小学校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</si>
</sst>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ajor"/>
    </font>
    <font>
      <sz val="11"/>
      <color indexed="8"/>
      <name val="Meiryo UI"/>
      <family val="3"/>
      <charset val="128"/>
    </font>
    <font>
      <sz val="11"/>
      <color rgb="FF000000"/>
      <name val="Calibri"/>
      <family val="2"/>
    </font>
    <font>
      <sz val="11"/>
      <color rgb="FF000000"/>
      <name val="Meiryo UI"/>
      <family val="3"/>
      <charset val="128"/>
    </font>
    <font>
      <sz val="6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1" applyAlignment="1">
      <alignment vertical="center" shrinkToFit="1"/>
    </xf>
    <xf numFmtId="0" fontId="14" fillId="2" borderId="7" xfId="1" applyFill="1" applyBorder="1" applyAlignment="1">
      <alignment vertical="center" shrinkToFit="1"/>
    </xf>
    <xf numFmtId="0" fontId="14" fillId="2" borderId="8" xfId="1" applyFill="1" applyBorder="1" applyAlignment="1">
      <alignment vertical="center" shrinkToFit="1"/>
    </xf>
    <xf numFmtId="0" fontId="14" fillId="2" borderId="9" xfId="1" applyFill="1" applyBorder="1" applyAlignment="1">
      <alignment vertical="center" shrinkToFit="1"/>
    </xf>
    <xf numFmtId="2" fontId="14" fillId="0" borderId="0" xfId="1" applyNumberFormat="1" applyAlignment="1">
      <alignment vertical="center" shrinkToFit="1"/>
    </xf>
    <xf numFmtId="2" fontId="14" fillId="0" borderId="10" xfId="1" applyNumberFormat="1" applyBorder="1" applyAlignment="1">
      <alignment vertical="center" shrinkToFit="1"/>
    </xf>
    <xf numFmtId="0" fontId="14" fillId="0" borderId="11" xfId="1" applyBorder="1" applyAlignment="1">
      <alignment vertical="center" shrinkToFit="1"/>
    </xf>
    <xf numFmtId="14" fontId="14" fillId="0" borderId="12" xfId="1" applyNumberFormat="1" applyBorder="1" applyAlignment="1">
      <alignment vertical="center" shrinkToFit="1"/>
    </xf>
    <xf numFmtId="14" fontId="14" fillId="0" borderId="0" xfId="1" applyNumberFormat="1" applyAlignment="1">
      <alignment vertical="center" shrinkToFit="1"/>
    </xf>
    <xf numFmtId="0" fontId="14" fillId="0" borderId="13" xfId="1" applyBorder="1" applyAlignment="1">
      <alignment vertical="center" shrinkToFit="1"/>
    </xf>
    <xf numFmtId="0" fontId="14" fillId="0" borderId="14" xfId="1" applyBorder="1" applyAlignment="1">
      <alignment vertical="center" shrinkToFit="1"/>
    </xf>
    <xf numFmtId="0" fontId="14" fillId="0" borderId="15" xfId="1" applyBorder="1" applyAlignment="1">
      <alignment vertical="center" shrinkToFit="1"/>
    </xf>
    <xf numFmtId="0" fontId="14" fillId="0" borderId="10" xfId="1" applyBorder="1" applyAlignment="1">
      <alignment vertical="center" shrinkToFit="1"/>
    </xf>
    <xf numFmtId="0" fontId="14" fillId="0" borderId="12" xfId="1" applyBorder="1" applyAlignment="1">
      <alignment vertical="center" shrinkToFit="1"/>
    </xf>
    <xf numFmtId="0" fontId="14" fillId="0" borderId="16" xfId="1" applyBorder="1" applyAlignment="1">
      <alignment vertical="center" shrinkToFit="1"/>
    </xf>
    <xf numFmtId="0" fontId="14" fillId="0" borderId="17" xfId="1" applyBorder="1" applyAlignment="1">
      <alignment vertical="center" shrinkToFit="1"/>
    </xf>
    <xf numFmtId="0" fontId="14" fillId="0" borderId="18" xfId="1" applyBorder="1" applyAlignment="1">
      <alignment vertical="center" shrinkToFit="1"/>
    </xf>
    <xf numFmtId="0" fontId="14" fillId="2" borderId="19" xfId="1" applyFill="1" applyBorder="1" applyAlignment="1">
      <alignment vertical="center" shrinkToFit="1"/>
    </xf>
    <xf numFmtId="0" fontId="14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21" xfId="0" applyFont="1" applyBorder="1" applyProtection="1">
      <alignment vertical="center"/>
      <protection locked="0"/>
    </xf>
    <xf numFmtId="0" fontId="8" fillId="0" borderId="22" xfId="0" applyFont="1" applyBorder="1" applyProtection="1">
      <alignment vertical="center"/>
      <protection locked="0"/>
    </xf>
    <xf numFmtId="0" fontId="5" fillId="3" borderId="9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5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5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5" fillId="3" borderId="31" xfId="0" applyFont="1" applyFill="1" applyBorder="1">
      <alignment vertical="center"/>
    </xf>
    <xf numFmtId="0" fontId="14" fillId="2" borderId="72" xfId="1" applyFill="1" applyBorder="1" applyAlignment="1">
      <alignment vertical="center" shrinkToFit="1"/>
    </xf>
    <xf numFmtId="0" fontId="14" fillId="6" borderId="14" xfId="1" applyFill="1" applyBorder="1" applyAlignment="1">
      <alignment vertical="center" shrinkToFit="1"/>
    </xf>
    <xf numFmtId="0" fontId="14" fillId="6" borderId="13" xfId="1" applyFill="1" applyBorder="1" applyAlignment="1">
      <alignment vertical="center" shrinkToFit="1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2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2" fillId="5" borderId="43" xfId="0" applyFont="1" applyFill="1" applyBorder="1" applyAlignment="1">
      <alignment horizontal="center" vertical="center" shrinkToFit="1"/>
    </xf>
    <xf numFmtId="0" fontId="5" fillId="5" borderId="44" xfId="0" applyFont="1" applyFill="1" applyBorder="1" applyAlignment="1">
      <alignment horizontal="center" vertical="center" shrinkToFit="1"/>
    </xf>
    <xf numFmtId="0" fontId="5" fillId="5" borderId="45" xfId="0" applyFont="1" applyFill="1" applyBorder="1" applyAlignment="1">
      <alignment horizontal="center" vertical="center" shrinkToFit="1"/>
    </xf>
    <xf numFmtId="0" fontId="24" fillId="0" borderId="14" xfId="2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177" fontId="5" fillId="0" borderId="21" xfId="0" applyNumberFormat="1" applyFont="1" applyBorder="1" applyAlignment="1" applyProtection="1">
      <alignment horizontal="center" vertical="center"/>
      <protection locked="0"/>
    </xf>
    <xf numFmtId="177" fontId="5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righ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5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5" fillId="5" borderId="79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5" fillId="0" borderId="62" xfId="0" applyNumberFormat="1" applyFont="1" applyBorder="1" applyAlignment="1" applyProtection="1">
      <alignment horizontal="left" vertical="top" wrapText="1"/>
      <protection locked="0"/>
    </xf>
    <xf numFmtId="49" fontId="5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73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  <protection locked="0"/>
    </xf>
    <xf numFmtId="49" fontId="12" fillId="3" borderId="6" xfId="0" applyNumberFormat="1" applyFont="1" applyFill="1" applyBorder="1" applyAlignment="1" applyProtection="1">
      <alignment horizontal="center" vertical="center"/>
      <protection locked="0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shrinkToFit="1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9" fillId="0" borderId="14" xfId="2" applyFont="1" applyBorder="1" applyAlignment="1">
      <alignment horizontal="center" vertical="center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5" fillId="5" borderId="64" xfId="0" applyFont="1" applyFill="1" applyBorder="1" applyAlignment="1">
      <alignment horizontal="center" vertical="center" wrapText="1"/>
    </xf>
    <xf numFmtId="0" fontId="5" fillId="5" borderId="65" xfId="0" applyFont="1" applyFill="1" applyBorder="1" applyAlignment="1">
      <alignment horizontal="center" vertical="center" wrapText="1"/>
    </xf>
    <xf numFmtId="0" fontId="20" fillId="0" borderId="66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 shrinkToFit="1"/>
    </xf>
    <xf numFmtId="0" fontId="10" fillId="0" borderId="50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4" fillId="0" borderId="0" xfId="1" applyAlignment="1">
      <alignment horizontal="center" vertical="center" shrinkToFit="1"/>
    </xf>
    <xf numFmtId="0" fontId="14" fillId="2" borderId="59" xfId="1" applyFill="1" applyBorder="1" applyAlignment="1">
      <alignment horizontal="center" vertical="center" shrinkToFit="1"/>
    </xf>
    <xf numFmtId="0" fontId="14" fillId="2" borderId="26" xfId="1" applyFill="1" applyBorder="1" applyAlignment="1">
      <alignment horizontal="center" vertical="center" shrinkToFit="1"/>
    </xf>
    <xf numFmtId="0" fontId="14" fillId="2" borderId="60" xfId="1" applyFill="1" applyBorder="1" applyAlignment="1">
      <alignment horizontal="center" vertical="center" shrinkToFit="1"/>
    </xf>
    <xf numFmtId="0" fontId="14" fillId="2" borderId="25" xfId="1" applyFill="1" applyBorder="1" applyAlignment="1">
      <alignment horizontal="center" vertical="center" shrinkToFit="1"/>
    </xf>
    <xf numFmtId="0" fontId="14" fillId="0" borderId="61" xfId="1" applyBorder="1" applyAlignment="1">
      <alignment horizontal="center" vertical="center" wrapText="1" shrinkToFit="1"/>
    </xf>
    <xf numFmtId="0" fontId="14" fillId="0" borderId="62" xfId="1" applyBorder="1" applyAlignment="1">
      <alignment horizontal="center" vertical="center" wrapText="1" shrinkToFit="1"/>
    </xf>
    <xf numFmtId="0" fontId="14" fillId="0" borderId="63" xfId="1" applyBorder="1" applyAlignment="1">
      <alignment horizontal="center" vertical="center" wrapText="1" shrinkToFit="1"/>
    </xf>
    <xf numFmtId="0" fontId="14" fillId="0" borderId="70" xfId="1" applyBorder="1" applyAlignment="1">
      <alignment horizontal="left" vertical="top" shrinkToFit="1"/>
    </xf>
    <xf numFmtId="0" fontId="14" fillId="0" borderId="62" xfId="1" applyBorder="1" applyAlignment="1">
      <alignment horizontal="left" vertical="top" shrinkToFit="1"/>
    </xf>
    <xf numFmtId="0" fontId="14" fillId="0" borderId="63" xfId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1000000}"/>
    <cellStyle name="標準 3" xfId="2" xr:uid="{720317E4-7010-4FA8-9ABF-3E49E180520B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26D726C-64E5-4C5E-9BFD-4A18112F5BB4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E5B97CC4-F1CE-4C2D-B047-56A340B69260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C21F9EBB-DEFE-416C-B34D-805391BA74E2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BBCB11E0-B030-455B-B92A-A134FD40651E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E697FC33-5397-481B-BB46-CCBA07DBC0F4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A8EA348D-CBDD-4440-B35D-6B0656B8378E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C997A5CD-E815-4F3A-8951-A19D6F66870D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8779D549-E751-466D-A141-0CC64B111A88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9" t="s">
        <v>114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5" customHeight="1">
      <c r="A2" s="219" t="s">
        <v>120</v>
      </c>
      <c r="B2" s="220"/>
      <c r="C2" s="221" t="s">
        <v>128</v>
      </c>
      <c r="D2" s="222"/>
      <c r="E2" s="222"/>
      <c r="F2" s="222"/>
      <c r="G2" s="222"/>
      <c r="H2" s="222"/>
      <c r="I2" s="223"/>
      <c r="J2" s="64" t="s">
        <v>118</v>
      </c>
      <c r="K2" s="65"/>
      <c r="L2" s="65"/>
      <c r="M2" s="65"/>
      <c r="N2" s="65"/>
      <c r="O2" s="66"/>
      <c r="P2" s="64" t="s">
        <v>96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205" t="s">
        <v>100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6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24" t="s">
        <v>121</v>
      </c>
      <c r="B3" s="225"/>
      <c r="C3" s="226" t="s">
        <v>129</v>
      </c>
      <c r="D3" s="227"/>
      <c r="E3" s="227"/>
      <c r="F3" s="227"/>
      <c r="G3" s="227"/>
      <c r="H3" s="227"/>
      <c r="I3" s="228"/>
      <c r="J3" s="61" t="s">
        <v>92</v>
      </c>
      <c r="K3" s="62"/>
      <c r="L3" s="62"/>
      <c r="M3" s="62"/>
      <c r="N3" s="62"/>
      <c r="O3" s="63"/>
      <c r="P3" s="203" t="s">
        <v>130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4" t="s">
        <v>117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81" t="s">
        <v>122</v>
      </c>
      <c r="B4" s="82"/>
      <c r="C4" s="71">
        <v>431165347</v>
      </c>
      <c r="D4" s="72"/>
      <c r="E4" s="72"/>
      <c r="F4" s="72"/>
      <c r="G4" s="72"/>
      <c r="H4" s="72"/>
      <c r="I4" s="73"/>
      <c r="J4" s="90" t="s">
        <v>116</v>
      </c>
      <c r="K4" s="91"/>
      <c r="L4" s="91"/>
      <c r="M4" s="91"/>
      <c r="N4" s="91"/>
      <c r="O4" s="92"/>
      <c r="P4" s="190" t="s">
        <v>93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3" t="s">
        <v>115</v>
      </c>
      <c r="B5" s="84"/>
      <c r="C5" s="74">
        <v>436381308</v>
      </c>
      <c r="D5" s="75"/>
      <c r="E5" s="75"/>
      <c r="F5" s="75"/>
      <c r="G5" s="75"/>
      <c r="H5" s="75"/>
      <c r="I5" s="76"/>
      <c r="J5" s="134">
        <v>36009</v>
      </c>
      <c r="K5" s="134"/>
      <c r="L5" s="134"/>
      <c r="M5" s="134"/>
      <c r="N5" s="134"/>
      <c r="O5" s="134"/>
      <c r="P5" s="192" t="s">
        <v>131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132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33"/>
      <c r="AV5" s="22" t="s">
        <v>92</v>
      </c>
      <c r="AW5" t="s">
        <v>117</v>
      </c>
    </row>
    <row r="6" spans="1:51" ht="22.5" customHeight="1">
      <c r="A6" s="77" t="s">
        <v>79</v>
      </c>
      <c r="B6" s="78"/>
      <c r="C6" s="234" t="s">
        <v>106</v>
      </c>
      <c r="D6" s="235"/>
      <c r="E6" s="197" t="s">
        <v>107</v>
      </c>
      <c r="F6" s="198"/>
      <c r="G6" s="69" t="s">
        <v>80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91" t="s">
        <v>94</v>
      </c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2" t="s">
        <v>95</v>
      </c>
      <c r="AL6" s="202"/>
      <c r="AM6" s="202"/>
      <c r="AN6" s="202"/>
      <c r="AO6" s="202"/>
      <c r="AP6" s="202"/>
      <c r="AQ6" s="202"/>
      <c r="AR6" s="202"/>
      <c r="AS6" s="202"/>
      <c r="AT6" s="34" t="s">
        <v>123</v>
      </c>
    </row>
    <row r="7" spans="1:51" ht="13.5" customHeight="1">
      <c r="A7" s="77"/>
      <c r="B7" s="78"/>
      <c r="C7" s="152" t="s">
        <v>133</v>
      </c>
      <c r="D7" s="88"/>
      <c r="E7" s="88" t="s">
        <v>134</v>
      </c>
      <c r="F7" s="89"/>
      <c r="G7" s="70">
        <v>514787551</v>
      </c>
      <c r="H7" s="70"/>
      <c r="I7" s="70"/>
      <c r="J7" s="70">
        <v>291137</v>
      </c>
      <c r="K7" s="70"/>
      <c r="L7" s="70"/>
      <c r="M7" s="70" t="s">
        <v>135</v>
      </c>
      <c r="N7" s="70"/>
      <c r="O7" s="70"/>
      <c r="P7" s="67" t="s">
        <v>7</v>
      </c>
      <c r="Q7" s="68"/>
      <c r="R7" s="87" t="s">
        <v>136</v>
      </c>
      <c r="S7" s="87"/>
      <c r="T7" s="87"/>
      <c r="U7" s="87"/>
      <c r="V7" s="27" t="s">
        <v>8</v>
      </c>
      <c r="W7" s="85" t="s">
        <v>137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35" t="s">
        <v>138</v>
      </c>
      <c r="AM7" s="135"/>
      <c r="AN7" s="135"/>
      <c r="AO7" s="135"/>
      <c r="AP7" s="135"/>
      <c r="AQ7" s="135"/>
      <c r="AR7" s="135"/>
      <c r="AS7" s="36" t="s">
        <v>10</v>
      </c>
      <c r="AT7" s="243">
        <v>44</v>
      </c>
    </row>
    <row r="8" spans="1:51" ht="18" customHeight="1">
      <c r="A8" s="77"/>
      <c r="B8" s="78"/>
      <c r="C8" s="114" t="s">
        <v>139</v>
      </c>
      <c r="D8" s="115"/>
      <c r="E8" s="115" t="s">
        <v>140</v>
      </c>
      <c r="F8" s="117"/>
      <c r="G8" s="70"/>
      <c r="H8" s="70"/>
      <c r="I8" s="70"/>
      <c r="J8" s="70"/>
      <c r="K8" s="70"/>
      <c r="L8" s="70"/>
      <c r="M8" s="70"/>
      <c r="N8" s="70"/>
      <c r="O8" s="70"/>
      <c r="P8" s="136" t="s">
        <v>141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8" t="s">
        <v>142</v>
      </c>
      <c r="AL8" s="139"/>
      <c r="AM8" s="139"/>
      <c r="AN8" s="139"/>
      <c r="AO8" s="37" t="s">
        <v>8</v>
      </c>
      <c r="AP8" s="139" t="s">
        <v>143</v>
      </c>
      <c r="AQ8" s="139"/>
      <c r="AR8" s="139"/>
      <c r="AS8" s="140"/>
      <c r="AT8" s="243"/>
    </row>
    <row r="9" spans="1:51" ht="14.5" customHeight="1">
      <c r="A9" s="77" t="s">
        <v>81</v>
      </c>
      <c r="B9" s="78"/>
      <c r="C9" s="152" t="s">
        <v>144</v>
      </c>
      <c r="D9" s="88"/>
      <c r="E9" s="88" t="s">
        <v>145</v>
      </c>
      <c r="F9" s="89"/>
      <c r="G9" s="70">
        <v>514795775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142" t="s">
        <v>146</v>
      </c>
      <c r="S9" s="87"/>
      <c r="T9" s="87"/>
      <c r="U9" s="87"/>
      <c r="V9" s="27" t="s">
        <v>8</v>
      </c>
      <c r="W9" s="85" t="s">
        <v>147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143"/>
      <c r="AK9" s="35" t="s">
        <v>9</v>
      </c>
      <c r="AL9" s="135" t="s">
        <v>138</v>
      </c>
      <c r="AM9" s="135"/>
      <c r="AN9" s="135"/>
      <c r="AO9" s="135"/>
      <c r="AP9" s="135"/>
      <c r="AQ9" s="135"/>
      <c r="AR9" s="135"/>
      <c r="AS9" s="36" t="s">
        <v>10</v>
      </c>
      <c r="AT9" s="244">
        <v>64</v>
      </c>
    </row>
    <row r="10" spans="1:51" ht="18" customHeight="1">
      <c r="A10" s="77"/>
      <c r="B10" s="78"/>
      <c r="C10" s="141" t="s">
        <v>148</v>
      </c>
      <c r="D10" s="115"/>
      <c r="E10" s="115" t="s">
        <v>149</v>
      </c>
      <c r="F10" s="117"/>
      <c r="G10" s="70"/>
      <c r="H10" s="70"/>
      <c r="I10" s="70"/>
      <c r="J10" s="70"/>
      <c r="K10" s="70"/>
      <c r="L10" s="70"/>
      <c r="M10" s="70"/>
      <c r="N10" s="70"/>
      <c r="O10" s="70"/>
      <c r="P10" s="136" t="s">
        <v>150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201"/>
      <c r="AK10" s="138" t="s">
        <v>151</v>
      </c>
      <c r="AL10" s="139"/>
      <c r="AM10" s="139"/>
      <c r="AN10" s="139"/>
      <c r="AO10" s="37" t="s">
        <v>8</v>
      </c>
      <c r="AP10" s="139" t="s">
        <v>152</v>
      </c>
      <c r="AQ10" s="139"/>
      <c r="AR10" s="139"/>
      <c r="AS10" s="140"/>
      <c r="AT10" s="244"/>
    </row>
    <row r="11" spans="1:51" ht="14.5" customHeight="1">
      <c r="A11" s="77" t="s">
        <v>82</v>
      </c>
      <c r="B11" s="78"/>
      <c r="C11" s="111" t="s">
        <v>153</v>
      </c>
      <c r="D11" s="88"/>
      <c r="E11" s="112" t="s">
        <v>154</v>
      </c>
      <c r="F11" s="89"/>
      <c r="G11" s="70">
        <v>524441495</v>
      </c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7" t="s">
        <v>136</v>
      </c>
      <c r="S11" s="87"/>
      <c r="T11" s="87"/>
      <c r="U11" s="87"/>
      <c r="V11" s="27" t="s">
        <v>8</v>
      </c>
      <c r="W11" s="85" t="s">
        <v>137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35" t="s">
        <v>9</v>
      </c>
      <c r="AL11" s="249" t="s">
        <v>155</v>
      </c>
      <c r="AM11" s="135"/>
      <c r="AN11" s="135"/>
      <c r="AO11" s="135"/>
      <c r="AP11" s="135"/>
      <c r="AQ11" s="135"/>
      <c r="AR11" s="135"/>
      <c r="AS11" s="36" t="s">
        <v>10</v>
      </c>
      <c r="AT11" s="244">
        <v>33</v>
      </c>
    </row>
    <row r="12" spans="1:51" ht="18" customHeight="1">
      <c r="A12" s="77"/>
      <c r="B12" s="78"/>
      <c r="C12" s="114" t="s">
        <v>156</v>
      </c>
      <c r="D12" s="115"/>
      <c r="E12" s="116" t="s">
        <v>157</v>
      </c>
      <c r="F12" s="117"/>
      <c r="G12" s="70"/>
      <c r="H12" s="70"/>
      <c r="I12" s="70"/>
      <c r="J12" s="70"/>
      <c r="K12" s="70"/>
      <c r="L12" s="70"/>
      <c r="M12" s="70"/>
      <c r="N12" s="70"/>
      <c r="O12" s="70"/>
      <c r="P12" s="136" t="s">
        <v>158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99" t="s">
        <v>159</v>
      </c>
      <c r="AL12" s="139"/>
      <c r="AM12" s="139"/>
      <c r="AN12" s="139"/>
      <c r="AO12" s="37" t="s">
        <v>8</v>
      </c>
      <c r="AP12" s="188" t="s">
        <v>160</v>
      </c>
      <c r="AQ12" s="139"/>
      <c r="AR12" s="139"/>
      <c r="AS12" s="140"/>
      <c r="AT12" s="244"/>
    </row>
    <row r="13" spans="1:51" ht="15" customHeight="1">
      <c r="A13" s="77" t="s">
        <v>83</v>
      </c>
      <c r="B13" s="78"/>
      <c r="C13" s="15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83"/>
      <c r="S13" s="183"/>
      <c r="T13" s="183"/>
      <c r="U13" s="183"/>
      <c r="V13" s="26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9"/>
      <c r="AK13" s="38"/>
      <c r="AL13" s="176"/>
      <c r="AM13" s="176"/>
      <c r="AN13" s="176"/>
      <c r="AO13" s="176"/>
      <c r="AP13" s="176"/>
      <c r="AQ13" s="176"/>
      <c r="AR13" s="176"/>
      <c r="AS13" s="39"/>
      <c r="AT13" s="245"/>
    </row>
    <row r="14" spans="1:51" ht="18" customHeight="1">
      <c r="A14" s="77"/>
      <c r="B14" s="78"/>
      <c r="C14" s="14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40"/>
      <c r="AP14" s="181"/>
      <c r="AQ14" s="181"/>
      <c r="AR14" s="181"/>
      <c r="AS14" s="182"/>
      <c r="AT14" s="245"/>
    </row>
    <row r="15" spans="1:51" ht="15" customHeight="1">
      <c r="A15" s="133" t="s">
        <v>97</v>
      </c>
      <c r="B15" s="78"/>
      <c r="C15" s="111" t="s">
        <v>161</v>
      </c>
      <c r="D15" s="88"/>
      <c r="E15" s="112" t="s">
        <v>162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7" t="s">
        <v>7</v>
      </c>
      <c r="Q15" s="68"/>
      <c r="R15" s="87" t="s">
        <v>136</v>
      </c>
      <c r="S15" s="87"/>
      <c r="T15" s="87"/>
      <c r="U15" s="87"/>
      <c r="V15" s="27" t="s">
        <v>8</v>
      </c>
      <c r="W15" s="85" t="s">
        <v>165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143"/>
      <c r="AK15" s="35" t="s">
        <v>9</v>
      </c>
      <c r="AL15" s="249" t="s">
        <v>166</v>
      </c>
      <c r="AM15" s="135"/>
      <c r="AN15" s="135"/>
      <c r="AO15" s="135"/>
      <c r="AP15" s="135"/>
      <c r="AQ15" s="135"/>
      <c r="AR15" s="135"/>
      <c r="AS15" s="36" t="s">
        <v>10</v>
      </c>
      <c r="AT15" s="244">
        <v>39</v>
      </c>
    </row>
    <row r="16" spans="1:51" ht="18" customHeight="1">
      <c r="A16" s="77"/>
      <c r="B16" s="78"/>
      <c r="C16" s="114" t="s">
        <v>163</v>
      </c>
      <c r="D16" s="115"/>
      <c r="E16" s="116" t="s">
        <v>164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36" t="s">
        <v>167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201"/>
      <c r="AK16" s="199" t="s">
        <v>168</v>
      </c>
      <c r="AL16" s="139"/>
      <c r="AM16" s="139"/>
      <c r="AN16" s="139"/>
      <c r="AO16" s="37" t="s">
        <v>8</v>
      </c>
      <c r="AP16" s="188" t="s">
        <v>169</v>
      </c>
      <c r="AQ16" s="139"/>
      <c r="AR16" s="139"/>
      <c r="AS16" s="140"/>
      <c r="AT16" s="244"/>
    </row>
    <row r="17" spans="1:46">
      <c r="A17" s="77" t="s">
        <v>0</v>
      </c>
      <c r="B17" s="78"/>
      <c r="C17" s="147" t="str">
        <f>IF(P16="","",P16)</f>
        <v>富津市岩瀬1147-55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7" t="s">
        <v>1</v>
      </c>
      <c r="B19" s="78"/>
      <c r="C19" s="147" t="str">
        <f>IF(AL15="","",AL15&amp;"-"&amp;AK16&amp;"-"&amp;AP16)</f>
        <v>090-2447-8781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7"/>
      <c r="B20" s="78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7" t="s">
        <v>84</v>
      </c>
      <c r="B21" s="78"/>
      <c r="C21" s="53" t="s">
        <v>166</v>
      </c>
      <c r="D21" s="54"/>
      <c r="E21" s="57">
        <v>2447</v>
      </c>
      <c r="F21" s="57"/>
      <c r="G21" s="57">
        <v>8781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31" t="s">
        <v>126</v>
      </c>
      <c r="B23" s="130" t="s">
        <v>85</v>
      </c>
      <c r="C23" s="148" t="s">
        <v>104</v>
      </c>
      <c r="D23" s="149"/>
      <c r="E23" s="150" t="s">
        <v>105</v>
      </c>
      <c r="F23" s="151"/>
      <c r="G23" s="130" t="s">
        <v>86</v>
      </c>
      <c r="H23" s="130"/>
      <c r="I23" s="130" t="s">
        <v>87</v>
      </c>
      <c r="J23" s="130"/>
      <c r="K23" s="130"/>
      <c r="L23" s="130"/>
      <c r="M23" s="130" t="s">
        <v>88</v>
      </c>
      <c r="N23" s="130"/>
      <c r="O23" s="130"/>
      <c r="P23" s="205" t="s">
        <v>98</v>
      </c>
      <c r="Q23" s="130"/>
      <c r="R23" s="130"/>
      <c r="S23" s="130"/>
      <c r="T23" s="15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32"/>
      <c r="B24" s="78"/>
      <c r="C24" s="158" t="s">
        <v>102</v>
      </c>
      <c r="D24" s="159"/>
      <c r="E24" s="160" t="s">
        <v>103</v>
      </c>
      <c r="F24" s="161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33"/>
      <c r="U24" s="1"/>
      <c r="V24" s="1"/>
      <c r="W24" s="1"/>
      <c r="X24" s="1"/>
      <c r="Y24" s="144" t="s">
        <v>99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93" t="s">
        <v>170</v>
      </c>
      <c r="C25" s="111" t="s">
        <v>171</v>
      </c>
      <c r="D25" s="88"/>
      <c r="E25" s="112" t="s">
        <v>172</v>
      </c>
      <c r="F25" s="89"/>
      <c r="G25" s="94">
        <v>6</v>
      </c>
      <c r="H25" s="96"/>
      <c r="I25" s="93" t="s">
        <v>173</v>
      </c>
      <c r="J25" s="93"/>
      <c r="K25" s="93"/>
      <c r="L25" s="93"/>
      <c r="M25" s="94">
        <v>520688641</v>
      </c>
      <c r="N25" s="95"/>
      <c r="O25" s="96"/>
      <c r="P25" s="94">
        <v>150</v>
      </c>
      <c r="Q25" s="95"/>
      <c r="R25" s="95"/>
      <c r="S25" s="95"/>
      <c r="T25" s="100"/>
      <c r="U25" s="1"/>
      <c r="V25" s="1"/>
      <c r="W25" s="1"/>
      <c r="X25" s="1"/>
      <c r="Y25" s="102">
        <v>13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93"/>
      <c r="C26" s="114" t="s">
        <v>174</v>
      </c>
      <c r="D26" s="115"/>
      <c r="E26" s="116" t="s">
        <v>175</v>
      </c>
      <c r="F26" s="117"/>
      <c r="G26" s="97"/>
      <c r="H26" s="99"/>
      <c r="I26" s="93"/>
      <c r="J26" s="93"/>
      <c r="K26" s="93"/>
      <c r="L26" s="93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93">
        <v>2</v>
      </c>
      <c r="C27" s="111" t="s">
        <v>161</v>
      </c>
      <c r="D27" s="88"/>
      <c r="E27" s="112" t="s">
        <v>176</v>
      </c>
      <c r="F27" s="89"/>
      <c r="G27" s="94">
        <v>6</v>
      </c>
      <c r="H27" s="96"/>
      <c r="I27" s="93" t="s">
        <v>173</v>
      </c>
      <c r="J27" s="93"/>
      <c r="K27" s="93"/>
      <c r="L27" s="93"/>
      <c r="M27" s="94">
        <v>524121403</v>
      </c>
      <c r="N27" s="95"/>
      <c r="O27" s="96"/>
      <c r="P27" s="94">
        <v>151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93"/>
      <c r="C28" s="114" t="s">
        <v>163</v>
      </c>
      <c r="D28" s="115"/>
      <c r="E28" s="116" t="s">
        <v>177</v>
      </c>
      <c r="F28" s="117"/>
      <c r="G28" s="97"/>
      <c r="H28" s="99"/>
      <c r="I28" s="93"/>
      <c r="J28" s="93"/>
      <c r="K28" s="93"/>
      <c r="L28" s="93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93">
        <v>3</v>
      </c>
      <c r="C29" s="111" t="s">
        <v>178</v>
      </c>
      <c r="D29" s="88"/>
      <c r="E29" s="112" t="s">
        <v>179</v>
      </c>
      <c r="F29" s="89"/>
      <c r="G29" s="94">
        <v>6</v>
      </c>
      <c r="H29" s="96"/>
      <c r="I29" s="93" t="s">
        <v>180</v>
      </c>
      <c r="J29" s="93"/>
      <c r="K29" s="93"/>
      <c r="L29" s="93"/>
      <c r="M29" s="94">
        <v>522869970</v>
      </c>
      <c r="N29" s="95"/>
      <c r="O29" s="96"/>
      <c r="P29" s="94">
        <v>141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93"/>
      <c r="C30" s="114" t="s">
        <v>181</v>
      </c>
      <c r="D30" s="115"/>
      <c r="E30" s="116" t="s">
        <v>182</v>
      </c>
      <c r="F30" s="117"/>
      <c r="G30" s="97"/>
      <c r="H30" s="99"/>
      <c r="I30" s="93"/>
      <c r="J30" s="93"/>
      <c r="K30" s="93"/>
      <c r="L30" s="93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93">
        <v>4</v>
      </c>
      <c r="C31" s="111" t="s">
        <v>183</v>
      </c>
      <c r="D31" s="88"/>
      <c r="E31" s="112" t="s">
        <v>184</v>
      </c>
      <c r="F31" s="89"/>
      <c r="G31" s="94">
        <v>6</v>
      </c>
      <c r="H31" s="96"/>
      <c r="I31" s="93" t="s">
        <v>185</v>
      </c>
      <c r="J31" s="93"/>
      <c r="K31" s="93"/>
      <c r="L31" s="93"/>
      <c r="M31" s="94">
        <v>522869970</v>
      </c>
      <c r="N31" s="95"/>
      <c r="O31" s="96"/>
      <c r="P31" s="94">
        <v>149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93"/>
      <c r="C32" s="114" t="s">
        <v>186</v>
      </c>
      <c r="D32" s="115"/>
      <c r="E32" s="116" t="s">
        <v>187</v>
      </c>
      <c r="F32" s="117"/>
      <c r="G32" s="97"/>
      <c r="H32" s="99"/>
      <c r="I32" s="93"/>
      <c r="J32" s="93"/>
      <c r="K32" s="93"/>
      <c r="L32" s="93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44" t="s">
        <v>125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93">
        <v>5</v>
      </c>
      <c r="C33" s="111" t="s">
        <v>188</v>
      </c>
      <c r="D33" s="88"/>
      <c r="E33" s="112" t="s">
        <v>189</v>
      </c>
      <c r="F33" s="89"/>
      <c r="G33" s="94">
        <v>5</v>
      </c>
      <c r="H33" s="96"/>
      <c r="I33" s="93" t="s">
        <v>190</v>
      </c>
      <c r="J33" s="93"/>
      <c r="K33" s="93"/>
      <c r="L33" s="93"/>
      <c r="M33" s="94">
        <v>525376833</v>
      </c>
      <c r="N33" s="95"/>
      <c r="O33" s="96"/>
      <c r="P33" s="94">
        <v>143</v>
      </c>
      <c r="Q33" s="95"/>
      <c r="R33" s="95"/>
      <c r="S33" s="95"/>
      <c r="T33" s="100"/>
      <c r="U33" s="1"/>
      <c r="V33" s="1"/>
      <c r="W33" s="1"/>
      <c r="X33" s="1"/>
      <c r="Y33" s="229">
        <v>1</v>
      </c>
      <c r="Z33" s="95"/>
      <c r="AA33" s="95"/>
      <c r="AB33" s="95"/>
      <c r="AC33" s="95"/>
      <c r="AD33" s="95"/>
      <c r="AE33" s="95"/>
      <c r="AF33" s="95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93"/>
      <c r="C34" s="114" t="s">
        <v>191</v>
      </c>
      <c r="D34" s="115"/>
      <c r="E34" s="116" t="s">
        <v>192</v>
      </c>
      <c r="F34" s="117"/>
      <c r="G34" s="97"/>
      <c r="H34" s="99"/>
      <c r="I34" s="93"/>
      <c r="J34" s="93"/>
      <c r="K34" s="93"/>
      <c r="L34" s="93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93">
        <v>6</v>
      </c>
      <c r="C35" s="111" t="s">
        <v>193</v>
      </c>
      <c r="D35" s="88"/>
      <c r="E35" s="112" t="s">
        <v>194</v>
      </c>
      <c r="F35" s="89"/>
      <c r="G35" s="94">
        <v>5</v>
      </c>
      <c r="H35" s="96"/>
      <c r="I35" s="93" t="s">
        <v>195</v>
      </c>
      <c r="J35" s="93"/>
      <c r="K35" s="93"/>
      <c r="L35" s="93"/>
      <c r="M35" s="94">
        <v>525376857</v>
      </c>
      <c r="N35" s="95"/>
      <c r="O35" s="96"/>
      <c r="P35" s="94">
        <v>146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93"/>
      <c r="C36" s="114" t="s">
        <v>196</v>
      </c>
      <c r="D36" s="115"/>
      <c r="E36" s="116" t="s">
        <v>197</v>
      </c>
      <c r="F36" s="117"/>
      <c r="G36" s="97"/>
      <c r="H36" s="99"/>
      <c r="I36" s="93"/>
      <c r="J36" s="93"/>
      <c r="K36" s="93"/>
      <c r="L36" s="93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93">
        <v>7</v>
      </c>
      <c r="C37" s="111" t="s">
        <v>211</v>
      </c>
      <c r="D37" s="88"/>
      <c r="E37" s="112" t="s">
        <v>212</v>
      </c>
      <c r="F37" s="89"/>
      <c r="G37" s="94">
        <v>5</v>
      </c>
      <c r="H37" s="96"/>
      <c r="I37" s="93" t="s">
        <v>213</v>
      </c>
      <c r="J37" s="93"/>
      <c r="K37" s="93"/>
      <c r="L37" s="93"/>
      <c r="M37" s="94">
        <v>526194658</v>
      </c>
      <c r="N37" s="95"/>
      <c r="O37" s="96"/>
      <c r="P37" s="94">
        <v>145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93"/>
      <c r="C38" s="114" t="s">
        <v>209</v>
      </c>
      <c r="D38" s="115"/>
      <c r="E38" s="116" t="s">
        <v>210</v>
      </c>
      <c r="F38" s="117"/>
      <c r="G38" s="97"/>
      <c r="H38" s="99"/>
      <c r="I38" s="93"/>
      <c r="J38" s="93"/>
      <c r="K38" s="93"/>
      <c r="L38" s="93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93">
        <v>8</v>
      </c>
      <c r="C39" s="127" t="s">
        <v>153</v>
      </c>
      <c r="D39" s="128"/>
      <c r="E39" s="128" t="s">
        <v>198</v>
      </c>
      <c r="F39" s="129"/>
      <c r="G39" s="94">
        <v>4</v>
      </c>
      <c r="H39" s="96"/>
      <c r="I39" s="118" t="s">
        <v>195</v>
      </c>
      <c r="J39" s="119"/>
      <c r="K39" s="119"/>
      <c r="L39" s="120"/>
      <c r="M39" s="94">
        <v>524121434</v>
      </c>
      <c r="N39" s="95"/>
      <c r="O39" s="96"/>
      <c r="P39" s="94">
        <v>132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93"/>
      <c r="C40" s="124" t="s">
        <v>156</v>
      </c>
      <c r="D40" s="125"/>
      <c r="E40" s="125" t="s">
        <v>199</v>
      </c>
      <c r="F40" s="126"/>
      <c r="G40" s="97"/>
      <c r="H40" s="99"/>
      <c r="I40" s="121"/>
      <c r="J40" s="122"/>
      <c r="K40" s="122"/>
      <c r="L40" s="123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93">
        <v>9</v>
      </c>
      <c r="C41" s="111" t="s">
        <v>216</v>
      </c>
      <c r="D41" s="88"/>
      <c r="E41" s="112" t="s">
        <v>217</v>
      </c>
      <c r="F41" s="89"/>
      <c r="G41" s="94">
        <v>4</v>
      </c>
      <c r="H41" s="96"/>
      <c r="I41" s="108" t="s">
        <v>218</v>
      </c>
      <c r="J41" s="95"/>
      <c r="K41" s="95"/>
      <c r="L41" s="96"/>
      <c r="M41" s="94">
        <v>522733387</v>
      </c>
      <c r="N41" s="95"/>
      <c r="O41" s="96"/>
      <c r="P41" s="94">
        <v>136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93"/>
      <c r="C42" s="114" t="s">
        <v>214</v>
      </c>
      <c r="D42" s="115"/>
      <c r="E42" s="116" t="s">
        <v>215</v>
      </c>
      <c r="F42" s="117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93">
        <v>10</v>
      </c>
      <c r="C43" s="111" t="s">
        <v>200</v>
      </c>
      <c r="D43" s="88"/>
      <c r="E43" s="112" t="s">
        <v>201</v>
      </c>
      <c r="F43" s="89"/>
      <c r="G43" s="94">
        <v>3</v>
      </c>
      <c r="H43" s="96"/>
      <c r="I43" s="93" t="s">
        <v>185</v>
      </c>
      <c r="J43" s="93"/>
      <c r="K43" s="93"/>
      <c r="L43" s="93"/>
      <c r="M43" s="94">
        <v>524022656</v>
      </c>
      <c r="N43" s="95"/>
      <c r="O43" s="96"/>
      <c r="P43" s="94">
        <v>145</v>
      </c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93"/>
      <c r="C44" s="114" t="s">
        <v>202</v>
      </c>
      <c r="D44" s="115"/>
      <c r="E44" s="116" t="s">
        <v>203</v>
      </c>
      <c r="F44" s="117"/>
      <c r="G44" s="97"/>
      <c r="H44" s="99"/>
      <c r="I44" s="93"/>
      <c r="J44" s="93"/>
      <c r="K44" s="93"/>
      <c r="L44" s="93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93">
        <v>11</v>
      </c>
      <c r="C45" s="111" t="s">
        <v>204</v>
      </c>
      <c r="D45" s="215"/>
      <c r="E45" s="112" t="s">
        <v>205</v>
      </c>
      <c r="F45" s="216"/>
      <c r="G45" s="206">
        <v>2</v>
      </c>
      <c r="H45" s="207"/>
      <c r="I45" s="210" t="s">
        <v>208</v>
      </c>
      <c r="J45" s="210"/>
      <c r="K45" s="210"/>
      <c r="L45" s="210"/>
      <c r="M45" s="206">
        <v>524466122</v>
      </c>
      <c r="N45" s="211"/>
      <c r="O45" s="207"/>
      <c r="P45" s="206">
        <v>128</v>
      </c>
      <c r="Q45" s="211"/>
      <c r="R45" s="211"/>
      <c r="S45" s="211"/>
      <c r="T45" s="2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93"/>
      <c r="C46" s="114" t="s">
        <v>206</v>
      </c>
      <c r="D46" s="217"/>
      <c r="E46" s="116" t="s">
        <v>207</v>
      </c>
      <c r="F46" s="218"/>
      <c r="G46" s="208"/>
      <c r="H46" s="209"/>
      <c r="I46" s="210"/>
      <c r="J46" s="210"/>
      <c r="K46" s="210"/>
      <c r="L46" s="210"/>
      <c r="M46" s="208"/>
      <c r="N46" s="212"/>
      <c r="O46" s="209"/>
      <c r="P46" s="208"/>
      <c r="Q46" s="212"/>
      <c r="R46" s="212"/>
      <c r="S46" s="212"/>
      <c r="T46" s="2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66"/>
      <c r="C47" s="168"/>
      <c r="D47" s="169"/>
      <c r="E47" s="169"/>
      <c r="F47" s="170"/>
      <c r="G47" s="162"/>
      <c r="H47" s="163"/>
      <c r="I47" s="162"/>
      <c r="J47" s="164"/>
      <c r="K47" s="164"/>
      <c r="L47" s="163"/>
      <c r="M47" s="162"/>
      <c r="N47" s="164"/>
      <c r="O47" s="163"/>
      <c r="P47" s="162"/>
      <c r="Q47" s="164"/>
      <c r="R47" s="164"/>
      <c r="S47" s="164"/>
      <c r="T47" s="1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5"/>
      <c r="B48" s="167"/>
      <c r="C48" s="171"/>
      <c r="D48" s="172"/>
      <c r="E48" s="172"/>
      <c r="F48" s="173"/>
      <c r="G48" s="162"/>
      <c r="H48" s="163"/>
      <c r="I48" s="162"/>
      <c r="J48" s="164"/>
      <c r="K48" s="164"/>
      <c r="L48" s="163"/>
      <c r="M48" s="162"/>
      <c r="N48" s="164"/>
      <c r="O48" s="163"/>
      <c r="P48" s="162"/>
      <c r="Q48" s="164"/>
      <c r="R48" s="164"/>
      <c r="S48" s="164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7">
        <v>13</v>
      </c>
      <c r="B49" s="166"/>
      <c r="C49" s="152"/>
      <c r="D49" s="88"/>
      <c r="E49" s="88"/>
      <c r="F49" s="89"/>
      <c r="G49" s="94"/>
      <c r="H49" s="96"/>
      <c r="I49" s="94"/>
      <c r="J49" s="95"/>
      <c r="K49" s="95"/>
      <c r="L49" s="96"/>
      <c r="M49" s="94"/>
      <c r="N49" s="95"/>
      <c r="O49" s="96"/>
      <c r="P49" s="94"/>
      <c r="Q49" s="95"/>
      <c r="R49" s="95"/>
      <c r="S49" s="95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236"/>
      <c r="C50" s="141"/>
      <c r="D50" s="115"/>
      <c r="E50" s="115"/>
      <c r="F50" s="117"/>
      <c r="G50" s="97"/>
      <c r="H50" s="99"/>
      <c r="I50" s="97"/>
      <c r="J50" s="98"/>
      <c r="K50" s="98"/>
      <c r="L50" s="99"/>
      <c r="M50" s="97"/>
      <c r="N50" s="98"/>
      <c r="O50" s="99"/>
      <c r="P50" s="97"/>
      <c r="Q50" s="98"/>
      <c r="R50" s="98"/>
      <c r="S50" s="98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166"/>
      <c r="C51" s="152"/>
      <c r="D51" s="88"/>
      <c r="E51" s="88"/>
      <c r="F51" s="89"/>
      <c r="G51" s="94"/>
      <c r="H51" s="96"/>
      <c r="I51" s="94"/>
      <c r="J51" s="95"/>
      <c r="K51" s="95"/>
      <c r="L51" s="96"/>
      <c r="M51" s="94"/>
      <c r="N51" s="95"/>
      <c r="O51" s="96"/>
      <c r="P51" s="94"/>
      <c r="Q51" s="95"/>
      <c r="R51" s="95"/>
      <c r="S51" s="95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9"/>
      <c r="B52" s="239"/>
      <c r="C52" s="240"/>
      <c r="D52" s="241"/>
      <c r="E52" s="241"/>
      <c r="F52" s="242"/>
      <c r="G52" s="237"/>
      <c r="H52" s="238"/>
      <c r="I52" s="237"/>
      <c r="J52" s="231"/>
      <c r="K52" s="231"/>
      <c r="L52" s="238"/>
      <c r="M52" s="237"/>
      <c r="N52" s="231"/>
      <c r="O52" s="238"/>
      <c r="P52" s="237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3" t="s">
        <v>101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54"/>
      <c r="U54" s="2"/>
      <c r="V54" s="184" t="s">
        <v>119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5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46">
        <f>LEN(A55)</f>
        <v>0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3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3930B3A5-9FF0-46FC-998C-1EACC862F697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D8C3EF8B-CE28-4EC5-BA75-8FCB5937B5D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7" workbookViewId="0">
      <selection activeCell="F24" sqref="F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11</v>
      </c>
      <c r="B1" s="250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50"/>
      <c r="B2" s="25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1" t="s">
        <v>18</v>
      </c>
      <c r="B4" s="252"/>
      <c r="C4" s="252"/>
      <c r="D4" s="252"/>
      <c r="E4" s="252"/>
      <c r="F4" s="252"/>
      <c r="G4" s="253"/>
      <c r="H4" s="5" t="s">
        <v>19</v>
      </c>
      <c r="I4" s="5" t="s">
        <v>20</v>
      </c>
      <c r="J4" s="254" t="s">
        <v>69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男女混合</v>
      </c>
      <c r="I5" s="9">
        <f>入力!Y25</f>
        <v>13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安藝</v>
      </c>
      <c r="D20" s="13" t="str">
        <f>IF(入力!E12="","",入力!E12)</f>
        <v>裕也</v>
      </c>
      <c r="E20" s="13" t="str">
        <f>IF(入力!C11="","",入力!C11)</f>
        <v>アキ</v>
      </c>
      <c r="F20" s="13" t="str">
        <f>IF(入力!E11="","",入力!E11)</f>
        <v>ユウヤ</v>
      </c>
      <c r="G20" s="13">
        <f>IF(入力!G11="","",入力!G11)</f>
        <v>524441495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0036</v>
      </c>
      <c r="T20" s="13" t="str">
        <f>IF(入力!P12="","",入力!P12)</f>
        <v>富津市千種新田196-6</v>
      </c>
      <c r="U20" s="13" t="str">
        <f>IF(入力!AL11="","",入力!AL11)</f>
        <v xml:space="preserve">080 </v>
      </c>
      <c r="V20" s="13" t="str">
        <f>IF(入力!AK12="","",入力!AK12)</f>
        <v xml:space="preserve">1103 </v>
      </c>
      <c r="W20" s="13" t="str">
        <f>IF(入力!AP12="","",入力!AP12)</f>
        <v>9178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白木</v>
      </c>
      <c r="D22" s="13" t="str">
        <f>IF(入力!E16="","",入力!E16)</f>
        <v>美智子</v>
      </c>
      <c r="E22" s="13" t="str">
        <f>IF(入力!C15="","",入力!C15)</f>
        <v>シラキ</v>
      </c>
      <c r="F22" s="13" t="str">
        <f>IF(入力!E15="","",入力!E15)</f>
        <v>ミチコ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>090</v>
      </c>
      <c r="O22" s="13">
        <f>IF(入力!E21="","",入力!E21)</f>
        <v>2447</v>
      </c>
      <c r="P22" s="13">
        <f>IF(入力!G21="","",入力!G21)</f>
        <v>8781</v>
      </c>
      <c r="Q22" s="13"/>
      <c r="R22" s="13" t="str">
        <f>IF(入力!R15="","",入力!R15)</f>
        <v>293</v>
      </c>
      <c r="S22" s="13" t="str">
        <f>IF(入力!W15="","",入力!W15)</f>
        <v>0043</v>
      </c>
      <c r="T22" s="13" t="str">
        <f>IF(入力!P16="","",入力!P16)</f>
        <v>富津市岩瀬1147-55</v>
      </c>
      <c r="U22" s="13" t="str">
        <f>IF(入力!AL15="","",入力!AL15)</f>
        <v>090</v>
      </c>
      <c r="V22" s="13" t="str">
        <f>IF(入力!AK16="","",入力!AK16)</f>
        <v>2447</v>
      </c>
      <c r="W22" s="13" t="str">
        <f>IF(入力!AP16="","",入力!AP16)</f>
        <v>8781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平野</v>
      </c>
      <c r="D24" s="51" t="str">
        <f>VLOOKUP($B$51,$A$53:$F$352,4)</f>
        <v>帆乃佳</v>
      </c>
      <c r="E24" s="51" t="str">
        <f>VLOOKUP($B$51,$A$53:$F$352,5)</f>
        <v>ヒラノ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平野</v>
      </c>
      <c r="D53" s="13" t="str">
        <f>IF(入力!E26="","",入力!E26)</f>
        <v>帆乃佳</v>
      </c>
      <c r="E53" s="13" t="str">
        <f>IF(入力!C25="","",入力!C25)</f>
        <v>ヒラノ</v>
      </c>
      <c r="F53" s="13" t="str">
        <f>IF(入力!E25="","",入力!E25)</f>
        <v>ホノカ</v>
      </c>
      <c r="G53" s="13">
        <f>IF(入力!M25="","",入力!M25)</f>
        <v>520688641</v>
      </c>
      <c r="H53" s="13" t="str">
        <f>IF(入力!I25="","",入力!I25)</f>
        <v>富津市立大貫小学校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白木</v>
      </c>
      <c r="D54" s="13" t="str">
        <f>IF(入力!E28="","",入力!E28)</f>
        <v>奏多</v>
      </c>
      <c r="E54" s="13" t="str">
        <f>IF(入力!C27="","",入力!C27)</f>
        <v>シラキ</v>
      </c>
      <c r="F54" s="13" t="str">
        <f>IF(入力!E27="","",入力!E27)</f>
        <v>カナタ</v>
      </c>
      <c r="G54" s="13">
        <f>IF(入力!M27="","",入力!M27)</f>
        <v>524121403</v>
      </c>
      <c r="H54" s="13" t="str">
        <f>IF(入力!I27="","",入力!I27)</f>
        <v>富津市立大貫小学校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賀川</v>
      </c>
      <c r="D55" s="13" t="str">
        <f>IF(入力!E30="","",入力!E30)</f>
        <v>奏絆</v>
      </c>
      <c r="E55" s="13" t="str">
        <f>IF(入力!C29="","",入力!C29)</f>
        <v>カガワ</v>
      </c>
      <c r="F55" s="13" t="str">
        <f>IF(入力!E29="","",入力!E29)</f>
        <v>ソナ</v>
      </c>
      <c r="G55" s="13">
        <f>IF(入力!M29="","",入力!M29)</f>
        <v>522869970</v>
      </c>
      <c r="H55" s="13" t="str">
        <f>IF(入力!I29="","",入力!I29)</f>
        <v>木更津市立畑沢小学校</v>
      </c>
      <c r="I55" s="13">
        <f>IF(入力!G29="","",入力!G29)</f>
        <v>6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砂原</v>
      </c>
      <c r="D56" s="13" t="str">
        <f>IF(入力!E32="","",入力!E32)</f>
        <v>愛香理</v>
      </c>
      <c r="E56" s="13" t="str">
        <f>IF(入力!C31="","",入力!C31)</f>
        <v>サハラ</v>
      </c>
      <c r="F56" s="13" t="str">
        <f>IF(入力!E31="","",入力!E31)</f>
        <v>アカリ</v>
      </c>
      <c r="G56" s="13">
        <f>IF(入力!M31="","",入力!M31)</f>
        <v>522869970</v>
      </c>
      <c r="H56" s="13" t="str">
        <f>IF(入力!I31="","",入力!I31)</f>
        <v>富津市立飯野小学校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小坂</v>
      </c>
      <c r="D57" s="13" t="str">
        <f>IF(入力!E34="","",入力!E34)</f>
        <v>琉希</v>
      </c>
      <c r="E57" s="13" t="str">
        <f>IF(入力!C33="","",入力!C33)</f>
        <v>コサカ</v>
      </c>
      <c r="F57" s="13" t="str">
        <f>IF(入力!E33="","",入力!E33)</f>
        <v>ルキ</v>
      </c>
      <c r="G57" s="13">
        <f>IF(入力!M33="","",入力!M33)</f>
        <v>525376833</v>
      </c>
      <c r="H57" s="13" t="str">
        <f>IF(入力!I33="","",入力!I33)</f>
        <v>富津市立青堀小学校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刈込</v>
      </c>
      <c r="D58" s="13" t="str">
        <f>IF(入力!E36="","",入力!E36)</f>
        <v>伊知花</v>
      </c>
      <c r="E58" s="13" t="str">
        <f>IF(入力!C35="","",入力!C35)</f>
        <v>カリコミ</v>
      </c>
      <c r="F58" s="13" t="str">
        <f>IF(入力!E35="","",入力!E35)</f>
        <v>イチカ</v>
      </c>
      <c r="G58" s="13">
        <f>IF(入力!M35="","",入力!M35)</f>
        <v>525376857</v>
      </c>
      <c r="H58" s="13" t="str">
        <f>IF(入力!I35="","",入力!I35)</f>
        <v>富津市立大貫小学校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角田</v>
      </c>
      <c r="D59" s="13" t="str">
        <f>IF(入力!E38="","",入力!E38)</f>
        <v>花音</v>
      </c>
      <c r="E59" s="13" t="str">
        <f>IF(入力!C37="","",入力!C37)</f>
        <v>ツノダ</v>
      </c>
      <c r="F59" s="13" t="str">
        <f>IF(入力!E37="","",入力!E37)</f>
        <v>カノン</v>
      </c>
      <c r="G59" s="13">
        <f>IF(入力!M37="","",入力!M37)</f>
        <v>526194658</v>
      </c>
      <c r="H59" s="13" t="str">
        <f>IF(入力!I37="","",入力!I37)</f>
        <v>君津市立貞元小学校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安藝</v>
      </c>
      <c r="D60" s="13" t="str">
        <f>IF(入力!E40="","",入力!E40)</f>
        <v>壱琉</v>
      </c>
      <c r="E60" s="13" t="str">
        <f>IF(入力!C39="","",入力!C39)</f>
        <v>アキ</v>
      </c>
      <c r="F60" s="13" t="str">
        <f>IF(入力!E39="","",入力!E39)</f>
        <v>イチル</v>
      </c>
      <c r="G60" s="13">
        <f>IF(入力!M39="","",入力!M39)</f>
        <v>524121434</v>
      </c>
      <c r="H60" s="13" t="str">
        <f>IF(入力!I39="","",入力!I39)</f>
        <v>富津市立大貫小学校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渡邉</v>
      </c>
      <c r="D61" s="13" t="str">
        <f>IF(入力!E42="","",入力!E42)</f>
        <v>亜沙子</v>
      </c>
      <c r="E61" s="13" t="str">
        <f>IF(入力!C41="","",入力!C41)</f>
        <v>ワタナベ</v>
      </c>
      <c r="F61" s="13" t="str">
        <f>IF(入力!E41="","",入力!E41)</f>
        <v>アサコ</v>
      </c>
      <c r="G61" s="13">
        <f>IF(入力!M41="","",入力!M41)</f>
        <v>522733387</v>
      </c>
      <c r="H61" s="13" t="str">
        <f>IF(入力!I41="","",入力!I41)</f>
        <v>君津市立貞元小学校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桑田</v>
      </c>
      <c r="D62" s="13" t="str">
        <f>IF(入力!E44="","",入力!E44)</f>
        <v>哩紗子</v>
      </c>
      <c r="E62" s="13" t="str">
        <f>IF(入力!C43="","",入力!C43)</f>
        <v>クワタ</v>
      </c>
      <c r="F62" s="13" t="str">
        <f>IF(入力!E43="","",入力!E43)</f>
        <v>リサコ</v>
      </c>
      <c r="G62" s="13">
        <f>IF(入力!M43="","",入力!M43)</f>
        <v>524022656</v>
      </c>
      <c r="H62" s="13" t="str">
        <f>IF(入力!I43="","",入力!I43)</f>
        <v>富津市立飯野小学校</v>
      </c>
      <c r="I62" s="13">
        <f>IF(入力!G43="","",入力!G43)</f>
        <v>3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</v>
      </c>
      <c r="D63" s="13" t="str">
        <f>IF(入力!E46="","",入力!E46)</f>
        <v>将之介</v>
      </c>
      <c r="E63" s="13" t="str">
        <f>IF(入力!C45="","",入力!C45)</f>
        <v>モリ</v>
      </c>
      <c r="F63" s="13" t="str">
        <f>IF(入力!E45="","",入力!E45)</f>
        <v>ショウノスケ</v>
      </c>
      <c r="G63" s="13">
        <f>IF(入力!M45="","",入力!M45)</f>
        <v>524466122</v>
      </c>
      <c r="H63" s="13" t="str">
        <f>IF(入力!I45="","",入力!I45)</f>
        <v>富津市立飯野小学校</v>
      </c>
      <c r="I63" s="13">
        <f>IF(入力!G45="","",入力!G45)</f>
        <v>2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shiraki/白木</cp:lastModifiedBy>
  <cp:lastPrinted>2016-05-09T15:17:35Z</cp:lastPrinted>
  <dcterms:created xsi:type="dcterms:W3CDTF">2014-04-05T09:56:00Z</dcterms:created>
  <dcterms:modified xsi:type="dcterms:W3CDTF">2025-09-02T13:52:44Z</dcterms:modified>
</cp:coreProperties>
</file>