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t36\OneDrive\デスクトップ\東排\2026\新人戦\"/>
    </mc:Choice>
  </mc:AlternateContent>
  <xr:revisionPtr revIDLastSave="0" documentId="13_ncr:1_{475ED77C-BCE3-45E3-BA0A-1602704FDCC7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<sst xmlns="http://schemas.openxmlformats.org/spreadsheetml/2006/main" count="277" uniqueCount="216">
  <si>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</si>
  <si>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</si>
  <si>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</si>
  <si>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</si>
  <si>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</si>
  <si>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</si>
  <si>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</si>
  <si>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</si>
  <si>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</si>
  <si>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</si>
  <si>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</si>
  <si>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</si>
  <si>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</si>
  <si>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</si>
  <si>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</si>
  <si>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</si>
  <si>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</si>
  <si>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</si>
  <si>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</si>
  <si>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</si>
  <si>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</si>
  <si>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</si>
  <si>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</si>
  <si>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</si>
  <si>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</si>
  <si>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</si>
  <si>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</si>
  <si>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</si>
  <si>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</si>
  <si>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</si>
  <si>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</si>
  <si>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</si>
  <si>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</si>
  <si>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</si>
  <si>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</si>
  <si>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</si>
  <si>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</si>
  <si>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</si>
  <si>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</si>
  <si>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</si>
  <si>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</si>
  <si>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</si>
  <si>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</si>
  <si>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</si>
  <si>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</si>
  <si>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</si>
  <si>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</si>
  <si>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</si>
  <si>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</si>
  <si>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</si>
  <si>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</si>
  <si>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</si>
  <si>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</si>
  <si>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</si>
  <si>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</si>
  <si>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</si>
  <si>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</si>
  <si>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</si>
  <si>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</si>
  <si>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</si>
  <si>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</si>
  <si>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</si>
  <si>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</si>
  <si>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</si>
  <si>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</si>
  <si>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</si>
  <si>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</si>
  <si>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</si>
  <si>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</si>
  <si>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</si>
  <si>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</si>
  <si>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</si>
  <si>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</si>
  <si>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</si>
  <si>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</si>
  <si>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</si>
  <si>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</si>
  <si>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</si>
  <si>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</si>
  <si>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</si>
  <si>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</si>
  <si>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</si>
  <si>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</si>
  <si>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</si>
  <si>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</si>
  <si>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</si>
  <si>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</si>
  <si>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</si>
  <si>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</si>
  <si>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</si>
  <si>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</si>
  <si>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</si>
  <si>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</si>
  <si>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</si>
  <si>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</si>
  <si>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</si>
  <si>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</si>
  <si>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</si>
  <si>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</si>
  <si>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</si>
  <si>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</si>
  <si>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</si>
  <si>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</si>
  <si>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</si>
  <si>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</si>
  <si>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</si>
  <si>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</si>
  <si>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</si>
  <si>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</si>
  <si>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</si>
  <si>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</si>
  <si>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</si>
  <si>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</si>
  <si>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</si>
  <si>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</si>
  <si>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</si>
  <si>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</si>
  <si>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</si>
  <si>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</si>
  <si>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</si>
  <si>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</si>
  <si>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</si>
  <si>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</si>
  <si>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</si>
  <si>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</si>
  <si>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</si>
  <si>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</si>
  <si>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</si>
  <si>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</si>
  <si>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</si>
  <si>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</si>
  <si>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</si>
  <si>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</si>
  <si>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東葛飾排球会</t>
    <rPh sb="0" eb="3">
      <t>ヒガシカツシカ</t>
    </rPh>
    <rPh sb="3" eb="5">
      <t>ハイキュウ</t>
    </rPh>
    <rPh sb="5" eb="6">
      <t>カイ</t>
    </rPh>
    <phoneticPr fontId="2"/>
  </si>
  <si>
    <t>ヒガシカツシカハイキュウクラブ</t>
    <phoneticPr fontId="2"/>
  </si>
  <si>
    <t>松戸市</t>
    <rPh sb="0" eb="3">
      <t>マツドシ</t>
    </rPh>
    <phoneticPr fontId="2"/>
  </si>
  <si>
    <t>北総</t>
    <rPh sb="0" eb="2">
      <t>ホクソウ</t>
    </rPh>
    <phoneticPr fontId="2"/>
  </si>
  <si>
    <t>矢切</t>
    <rPh sb="0" eb="2">
      <t>ヤギリ</t>
    </rPh>
    <phoneticPr fontId="2"/>
  </si>
  <si>
    <t>滝</t>
    <rPh sb="0" eb="1">
      <t>タキ</t>
    </rPh>
    <phoneticPr fontId="2"/>
  </si>
  <si>
    <t>和憲</t>
    <rPh sb="0" eb="2">
      <t>カズノリ</t>
    </rPh>
    <phoneticPr fontId="2"/>
  </si>
  <si>
    <t>タキ</t>
    <phoneticPr fontId="2"/>
  </si>
  <si>
    <t>カズノリ</t>
    <phoneticPr fontId="2"/>
  </si>
  <si>
    <t>２７１</t>
    <phoneticPr fontId="2"/>
  </si>
  <si>
    <t>００７７</t>
    <phoneticPr fontId="2"/>
  </si>
  <si>
    <t>松戸市根本３５１-１-３０９</t>
    <rPh sb="0" eb="3">
      <t>マツドシ</t>
    </rPh>
    <rPh sb="3" eb="5">
      <t>ネモト</t>
    </rPh>
    <phoneticPr fontId="2"/>
  </si>
  <si>
    <t>０８０</t>
    <phoneticPr fontId="2"/>
  </si>
  <si>
    <t>４３３０</t>
    <phoneticPr fontId="2"/>
  </si>
  <si>
    <t>６００９</t>
    <phoneticPr fontId="2"/>
  </si>
  <si>
    <t>関</t>
    <rPh sb="0" eb="1">
      <t>セキ</t>
    </rPh>
    <phoneticPr fontId="2"/>
  </si>
  <si>
    <t>セキ</t>
    <phoneticPr fontId="2"/>
  </si>
  <si>
    <t>③</t>
    <phoneticPr fontId="2"/>
  </si>
  <si>
    <t>理恵</t>
    <rPh sb="0" eb="2">
      <t>リエ</t>
    </rPh>
    <phoneticPr fontId="2"/>
  </si>
  <si>
    <t>リエ</t>
    <phoneticPr fontId="2"/>
  </si>
  <si>
    <t>０９０</t>
    <phoneticPr fontId="2"/>
  </si>
  <si>
    <t>７４５７</t>
    <phoneticPr fontId="2"/>
  </si>
  <si>
    <t>２８２２</t>
    <phoneticPr fontId="2"/>
  </si>
  <si>
    <t>荻本</t>
    <rPh sb="0" eb="2">
      <t>オギモト</t>
    </rPh>
    <phoneticPr fontId="2"/>
  </si>
  <si>
    <t>航佑</t>
    <rPh sb="0" eb="2">
      <t>コウスケ</t>
    </rPh>
    <phoneticPr fontId="2"/>
  </si>
  <si>
    <t>オギモト</t>
    <phoneticPr fontId="2"/>
  </si>
  <si>
    <t>コウスケ</t>
    <phoneticPr fontId="2"/>
  </si>
  <si>
    <t>松戸市立南部小学校</t>
    <rPh sb="0" eb="4">
      <t>マツドシリツ</t>
    </rPh>
    <rPh sb="4" eb="6">
      <t>ナンブ</t>
    </rPh>
    <rPh sb="6" eb="9">
      <t>ショウガッコウ</t>
    </rPh>
    <phoneticPr fontId="2"/>
  </si>
  <si>
    <t>村田</t>
    <rPh sb="0" eb="2">
      <t>ムラタ</t>
    </rPh>
    <phoneticPr fontId="2"/>
  </si>
  <si>
    <t>琉生</t>
    <rPh sb="0" eb="2">
      <t>ルイ</t>
    </rPh>
    <phoneticPr fontId="2"/>
  </si>
  <si>
    <t>ムラタ</t>
    <phoneticPr fontId="2"/>
  </si>
  <si>
    <t>ルイ</t>
    <phoneticPr fontId="2"/>
  </si>
  <si>
    <t>市川市立国府台小学校</t>
    <phoneticPr fontId="2"/>
  </si>
  <si>
    <t>倉島</t>
    <rPh sb="0" eb="2">
      <t>クラシマ</t>
    </rPh>
    <phoneticPr fontId="2"/>
  </si>
  <si>
    <t>陸</t>
    <rPh sb="0" eb="1">
      <t>リク</t>
    </rPh>
    <phoneticPr fontId="2"/>
  </si>
  <si>
    <t>クラシマ</t>
    <phoneticPr fontId="2"/>
  </si>
  <si>
    <t>リク</t>
    <phoneticPr fontId="2"/>
  </si>
  <si>
    <t>松戸市立柿の木台小学校</t>
    <rPh sb="0" eb="4">
      <t>マツドシリツ</t>
    </rPh>
    <rPh sb="4" eb="5">
      <t>カキ</t>
    </rPh>
    <rPh sb="6" eb="11">
      <t>キダイショウガッコウ</t>
    </rPh>
    <phoneticPr fontId="27"/>
  </si>
  <si>
    <t>松戸市立矢切小学校</t>
    <rPh sb="0" eb="9">
      <t>マツドシリツヤギリショウガッコウ</t>
    </rPh>
    <phoneticPr fontId="27"/>
  </si>
  <si>
    <t>遠藤</t>
    <rPh sb="0" eb="2">
      <t>エンドウ</t>
    </rPh>
    <phoneticPr fontId="2"/>
  </si>
  <si>
    <t>立樹</t>
    <rPh sb="0" eb="2">
      <t>タツキ</t>
    </rPh>
    <phoneticPr fontId="2"/>
  </si>
  <si>
    <t>エンドウ</t>
    <phoneticPr fontId="2"/>
  </si>
  <si>
    <t>タツキ</t>
    <phoneticPr fontId="2"/>
  </si>
  <si>
    <t>奏斗</t>
    <rPh sb="0" eb="2">
      <t>カナト</t>
    </rPh>
    <phoneticPr fontId="2"/>
  </si>
  <si>
    <t>カナト</t>
    <phoneticPr fontId="2"/>
  </si>
  <si>
    <t>松戸市立南部小学校</t>
    <rPh sb="0" eb="4">
      <t>マツドシリツ</t>
    </rPh>
    <rPh sb="4" eb="9">
      <t>ナンブショウガッコウ</t>
    </rPh>
    <phoneticPr fontId="27"/>
  </si>
  <si>
    <t>清藤</t>
    <rPh sb="0" eb="2">
      <t>キヨフジ</t>
    </rPh>
    <phoneticPr fontId="2"/>
  </si>
  <si>
    <t>朔</t>
    <rPh sb="0" eb="1">
      <t>サク</t>
    </rPh>
    <phoneticPr fontId="2"/>
  </si>
  <si>
    <t>キヨフジ</t>
    <phoneticPr fontId="2"/>
  </si>
  <si>
    <t>サク</t>
    <phoneticPr fontId="2"/>
  </si>
  <si>
    <t>柏市立田中小学校</t>
    <rPh sb="0" eb="3">
      <t>カシワシリツ</t>
    </rPh>
    <rPh sb="3" eb="5">
      <t>タナカ</t>
    </rPh>
    <rPh sb="5" eb="8">
      <t>ショウガッコウ</t>
    </rPh>
    <phoneticPr fontId="27"/>
  </si>
  <si>
    <t>白戸</t>
    <rPh sb="0" eb="2">
      <t>シラト</t>
    </rPh>
    <phoneticPr fontId="2"/>
  </si>
  <si>
    <t>陸斗</t>
    <rPh sb="0" eb="2">
      <t>リクト</t>
    </rPh>
    <phoneticPr fontId="2"/>
  </si>
  <si>
    <t>シラト</t>
    <phoneticPr fontId="2"/>
  </si>
  <si>
    <t>リクト</t>
    <phoneticPr fontId="2"/>
  </si>
  <si>
    <t>松戸市立馬橋小学校</t>
    <rPh sb="0" eb="4">
      <t>マツドシリツ</t>
    </rPh>
    <rPh sb="4" eb="9">
      <t>マバシショウガッコウ</t>
    </rPh>
    <phoneticPr fontId="27"/>
  </si>
  <si>
    <t>田上</t>
    <rPh sb="0" eb="2">
      <t>タガミ</t>
    </rPh>
    <phoneticPr fontId="2"/>
  </si>
  <si>
    <t>司馬</t>
    <rPh sb="0" eb="2">
      <t>ツカサウマ</t>
    </rPh>
    <phoneticPr fontId="2"/>
  </si>
  <si>
    <t>タガミ</t>
    <phoneticPr fontId="2"/>
  </si>
  <si>
    <t>カズマ</t>
    <phoneticPr fontId="2"/>
  </si>
  <si>
    <t>松戸市立北部小学校</t>
    <rPh sb="0" eb="4">
      <t>マツドシリツ</t>
    </rPh>
    <rPh sb="4" eb="9">
      <t>ホクブショウガッコウ</t>
    </rPh>
    <phoneticPr fontId="27"/>
  </si>
  <si>
    <t>宮本</t>
    <rPh sb="0" eb="2">
      <t>ミヤモト</t>
    </rPh>
    <phoneticPr fontId="2"/>
  </si>
  <si>
    <t>陽音</t>
    <rPh sb="0" eb="1">
      <t>ハル</t>
    </rPh>
    <rPh sb="1" eb="2">
      <t>オト</t>
    </rPh>
    <phoneticPr fontId="2"/>
  </si>
  <si>
    <t>ミヤモト</t>
    <phoneticPr fontId="2"/>
  </si>
  <si>
    <t>ハルト</t>
    <phoneticPr fontId="2"/>
  </si>
  <si>
    <t>松戸市立梨香台小学校</t>
    <rPh sb="0" eb="4">
      <t>マツドシリツ</t>
    </rPh>
    <rPh sb="4" eb="7">
      <t>リコウダイ</t>
    </rPh>
    <rPh sb="7" eb="10">
      <t>ショウガッコウ</t>
    </rPh>
    <phoneticPr fontId="27"/>
  </si>
  <si>
    <t>高梨</t>
    <rPh sb="0" eb="2">
      <t>タカナシ</t>
    </rPh>
    <phoneticPr fontId="2"/>
  </si>
  <si>
    <t>双佑</t>
    <rPh sb="0" eb="2">
      <t>ソウスケ</t>
    </rPh>
    <phoneticPr fontId="2"/>
  </si>
  <si>
    <t>タカナシ</t>
    <phoneticPr fontId="2"/>
  </si>
  <si>
    <t>ソウスケ</t>
    <phoneticPr fontId="2"/>
  </si>
  <si>
    <t>葛飾区立東柴又小学校</t>
    <rPh sb="0" eb="4">
      <t>カツシカクリツ</t>
    </rPh>
    <rPh sb="4" eb="10">
      <t>ヒガシシバマタショウガッコウ</t>
    </rPh>
    <phoneticPr fontId="27"/>
  </si>
  <si>
    <t>宗像</t>
    <rPh sb="0" eb="2">
      <t>ムナカタ</t>
    </rPh>
    <phoneticPr fontId="2"/>
  </si>
  <si>
    <t>唯人</t>
    <rPh sb="0" eb="2">
      <t>ユイト</t>
    </rPh>
    <phoneticPr fontId="2"/>
  </si>
  <si>
    <t>ムナカタ</t>
    <phoneticPr fontId="2"/>
  </si>
  <si>
    <t>ユイト</t>
    <phoneticPr fontId="2"/>
  </si>
  <si>
    <t>低学年が多いですが1点でも多く取れるよう頑張ります！</t>
    <rPh sb="0" eb="3">
      <t>テイガクネン</t>
    </rPh>
    <rPh sb="4" eb="5">
      <t>オオ</t>
    </rPh>
    <rPh sb="10" eb="11">
      <t>テン</t>
    </rPh>
    <rPh sb="13" eb="14">
      <t>オオ</t>
    </rPh>
    <rPh sb="15" eb="16">
      <t>ト</t>
    </rPh>
    <rPh sb="20" eb="22">
      <t>ガンバ</t>
    </rPh>
    <phoneticPr fontId="2"/>
  </si>
  <si>
    <t>芳文</t>
    <rPh sb="0" eb="2">
      <t>ヨシフミ</t>
    </rPh>
    <phoneticPr fontId="2"/>
  </si>
  <si>
    <t>ヨシフミ</t>
    <phoneticPr fontId="2"/>
  </si>
  <si>
    <t>東京都葛飾区柴又５-３-５</t>
    <rPh sb="0" eb="3">
      <t>トウキョウト</t>
    </rPh>
    <rPh sb="3" eb="6">
      <t>カツシカク</t>
    </rPh>
    <rPh sb="6" eb="8">
      <t>シバマタ</t>
    </rPh>
    <phoneticPr fontId="2"/>
  </si>
  <si>
    <t>７４２３</t>
    <phoneticPr fontId="2"/>
  </si>
  <si>
    <t>６１９３</t>
    <phoneticPr fontId="2"/>
  </si>
  <si>
    <t>１２５</t>
    <phoneticPr fontId="2"/>
  </si>
  <si>
    <t>００５２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</si>
</sst>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6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35" zoomScaleNormal="100" zoomScaleSheetLayoutView="100" workbookViewId="0">
      <selection activeCell="B49" sqref="B49:B5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5" customHeight="1">
      <c r="A2" s="197" t="s">
        <v>120</v>
      </c>
      <c r="B2" s="198"/>
      <c r="C2" s="199" t="s">
        <v>134</v>
      </c>
      <c r="D2" s="200"/>
      <c r="E2" s="200"/>
      <c r="F2" s="200"/>
      <c r="G2" s="200"/>
      <c r="H2" s="200"/>
      <c r="I2" s="201"/>
      <c r="J2" s="83" t="s">
        <v>118</v>
      </c>
      <c r="K2" s="84"/>
      <c r="L2" s="84"/>
      <c r="M2" s="84"/>
      <c r="N2" s="84"/>
      <c r="O2" s="85"/>
      <c r="P2" s="83" t="s">
        <v>96</v>
      </c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96" t="s">
        <v>100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2" t="s">
        <v>121</v>
      </c>
      <c r="B3" s="203"/>
      <c r="C3" s="204" t="s">
        <v>133</v>
      </c>
      <c r="D3" s="205"/>
      <c r="E3" s="205"/>
      <c r="F3" s="205"/>
      <c r="G3" s="205"/>
      <c r="H3" s="205"/>
      <c r="I3" s="206"/>
      <c r="J3" s="80" t="s">
        <v>89</v>
      </c>
      <c r="K3" s="81"/>
      <c r="L3" s="81"/>
      <c r="M3" s="81"/>
      <c r="N3" s="81"/>
      <c r="O3" s="82"/>
      <c r="P3" s="194" t="s">
        <v>135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 t="s">
        <v>110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95" t="s">
        <v>122</v>
      </c>
      <c r="B4" s="96"/>
      <c r="C4" s="87">
        <v>436315204</v>
      </c>
      <c r="D4" s="88"/>
      <c r="E4" s="88"/>
      <c r="F4" s="88"/>
      <c r="G4" s="88"/>
      <c r="H4" s="88"/>
      <c r="I4" s="89"/>
      <c r="J4" s="101" t="s">
        <v>116</v>
      </c>
      <c r="K4" s="102"/>
      <c r="L4" s="102"/>
      <c r="M4" s="102"/>
      <c r="N4" s="102"/>
      <c r="O4" s="103"/>
      <c r="P4" s="182" t="s">
        <v>93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2">
        <v>12016</v>
      </c>
      <c r="K5" s="132"/>
      <c r="L5" s="132"/>
      <c r="M5" s="132"/>
      <c r="N5" s="132"/>
      <c r="O5" s="132"/>
      <c r="P5" s="184" t="s">
        <v>136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4" t="s">
        <v>137</v>
      </c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2" t="s">
        <v>106</v>
      </c>
      <c r="D6" s="213"/>
      <c r="E6" s="190" t="s">
        <v>107</v>
      </c>
      <c r="F6" s="191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3" t="s">
        <v>94</v>
      </c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3" t="s">
        <v>95</v>
      </c>
      <c r="AL6" s="193"/>
      <c r="AM6" s="193"/>
      <c r="AN6" s="193"/>
      <c r="AO6" s="193"/>
      <c r="AP6" s="193"/>
      <c r="AQ6" s="193"/>
      <c r="AR6" s="193"/>
      <c r="AS6" s="193"/>
      <c r="AT6" s="34" t="s">
        <v>123</v>
      </c>
    </row>
    <row r="7" spans="1:51" ht="13.5" customHeight="1">
      <c r="A7" s="55"/>
      <c r="B7" s="54"/>
      <c r="C7" s="127" t="s">
        <v>140</v>
      </c>
      <c r="D7" s="57"/>
      <c r="E7" s="100" t="s">
        <v>152</v>
      </c>
      <c r="F7" s="59"/>
      <c r="G7" s="60">
        <v>523682653</v>
      </c>
      <c r="H7" s="60"/>
      <c r="I7" s="60"/>
      <c r="J7" s="60"/>
      <c r="K7" s="60"/>
      <c r="L7" s="60"/>
      <c r="M7" s="60">
        <v>552428</v>
      </c>
      <c r="N7" s="60"/>
      <c r="O7" s="60"/>
      <c r="P7" s="61" t="s">
        <v>7</v>
      </c>
      <c r="Q7" s="62"/>
      <c r="R7" s="63" t="s">
        <v>142</v>
      </c>
      <c r="S7" s="64"/>
      <c r="T7" s="64"/>
      <c r="U7" s="64"/>
      <c r="V7" s="27" t="s">
        <v>8</v>
      </c>
      <c r="W7" s="99" t="s">
        <v>143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4" t="s">
        <v>153</v>
      </c>
      <c r="AM7" s="135"/>
      <c r="AN7" s="135"/>
      <c r="AO7" s="135"/>
      <c r="AP7" s="135"/>
      <c r="AQ7" s="135"/>
      <c r="AR7" s="135"/>
      <c r="AS7" s="36" t="s">
        <v>10</v>
      </c>
      <c r="AT7" s="221">
        <v>44</v>
      </c>
    </row>
    <row r="8" spans="1:51" ht="18" customHeight="1">
      <c r="A8" s="55"/>
      <c r="B8" s="54"/>
      <c r="C8" s="125" t="s">
        <v>138</v>
      </c>
      <c r="D8" s="68"/>
      <c r="E8" s="126" t="s">
        <v>151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136" t="s">
        <v>144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7" t="s">
        <v>154</v>
      </c>
      <c r="AL8" s="138"/>
      <c r="AM8" s="138"/>
      <c r="AN8" s="138"/>
      <c r="AO8" s="37" t="s">
        <v>11</v>
      </c>
      <c r="AP8" s="139" t="s">
        <v>155</v>
      </c>
      <c r="AQ8" s="138"/>
      <c r="AR8" s="138"/>
      <c r="AS8" s="140"/>
      <c r="AT8" s="221"/>
    </row>
    <row r="9" spans="1:51" ht="14.5" customHeight="1">
      <c r="A9" s="53" t="s">
        <v>131</v>
      </c>
      <c r="B9" s="54"/>
      <c r="C9" s="127" t="s">
        <v>206</v>
      </c>
      <c r="D9" s="57"/>
      <c r="E9" s="100" t="s">
        <v>210</v>
      </c>
      <c r="F9" s="59"/>
      <c r="G9" s="60">
        <v>526654992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3" t="s">
        <v>214</v>
      </c>
      <c r="S9" s="64"/>
      <c r="T9" s="64"/>
      <c r="U9" s="64"/>
      <c r="V9" s="27" t="s">
        <v>8</v>
      </c>
      <c r="W9" s="99" t="s">
        <v>215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4" t="s">
        <v>153</v>
      </c>
      <c r="AM9" s="135"/>
      <c r="AN9" s="135"/>
      <c r="AO9" s="135"/>
      <c r="AP9" s="135"/>
      <c r="AQ9" s="135"/>
      <c r="AR9" s="135"/>
      <c r="AS9" s="36" t="s">
        <v>125</v>
      </c>
      <c r="AT9" s="222">
        <v>42</v>
      </c>
    </row>
    <row r="10" spans="1:51" ht="18" customHeight="1">
      <c r="A10" s="55"/>
      <c r="B10" s="54"/>
      <c r="C10" s="125" t="s">
        <v>204</v>
      </c>
      <c r="D10" s="68"/>
      <c r="E10" s="126" t="s">
        <v>209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136" t="s">
        <v>211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7" t="s">
        <v>212</v>
      </c>
      <c r="AL10" s="138"/>
      <c r="AM10" s="138"/>
      <c r="AN10" s="138"/>
      <c r="AO10" s="37" t="s">
        <v>126</v>
      </c>
      <c r="AP10" s="139" t="s">
        <v>213</v>
      </c>
      <c r="AQ10" s="138"/>
      <c r="AR10" s="138"/>
      <c r="AS10" s="140"/>
      <c r="AT10" s="222"/>
    </row>
    <row r="11" spans="1:51" ht="14.5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34"/>
      <c r="AM11" s="135"/>
      <c r="AN11" s="135"/>
      <c r="AO11" s="135"/>
      <c r="AP11" s="135"/>
      <c r="AQ11" s="135"/>
      <c r="AR11" s="135"/>
      <c r="AS11" s="36" t="s">
        <v>10</v>
      </c>
      <c r="AT11" s="222"/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89"/>
      <c r="AL12" s="138"/>
      <c r="AM12" s="138"/>
      <c r="AN12" s="138"/>
      <c r="AO12" s="37" t="s">
        <v>8</v>
      </c>
      <c r="AP12" s="138"/>
      <c r="AQ12" s="138"/>
      <c r="AR12" s="138"/>
      <c r="AS12" s="140"/>
      <c r="AT12" s="222"/>
    </row>
    <row r="13" spans="1:51" ht="14.5" customHeight="1">
      <c r="A13" s="55" t="s">
        <v>82</v>
      </c>
      <c r="B13" s="54"/>
      <c r="C13" s="127"/>
      <c r="D13" s="57"/>
      <c r="E13" s="100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/>
      <c r="S13" s="64"/>
      <c r="T13" s="64"/>
      <c r="U13" s="64"/>
      <c r="V13" s="27" t="s">
        <v>8</v>
      </c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5"/>
      <c r="AM13" s="135"/>
      <c r="AN13" s="135"/>
      <c r="AO13" s="135"/>
      <c r="AP13" s="135"/>
      <c r="AQ13" s="135"/>
      <c r="AR13" s="135"/>
      <c r="AS13" s="36" t="s">
        <v>125</v>
      </c>
      <c r="AT13" s="222"/>
    </row>
    <row r="14" spans="1:51" ht="18" customHeight="1">
      <c r="A14" s="55"/>
      <c r="B14" s="54"/>
      <c r="C14" s="125"/>
      <c r="D14" s="68"/>
      <c r="E14" s="126"/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89"/>
      <c r="AL14" s="138"/>
      <c r="AM14" s="138"/>
      <c r="AN14" s="138"/>
      <c r="AO14" s="37" t="s">
        <v>126</v>
      </c>
      <c r="AP14" s="138"/>
      <c r="AQ14" s="138"/>
      <c r="AR14" s="138"/>
      <c r="AS14" s="140"/>
      <c r="AT14" s="222"/>
    </row>
    <row r="15" spans="1:51" ht="15" customHeight="1">
      <c r="A15" s="55" t="s">
        <v>83</v>
      </c>
      <c r="B15" s="54"/>
      <c r="C15" s="127"/>
      <c r="D15" s="57"/>
      <c r="E15" s="100"/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6"/>
      <c r="S15" s="176"/>
      <c r="T15" s="176"/>
      <c r="U15" s="176"/>
      <c r="V15" s="2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81"/>
      <c r="AK15" s="38"/>
      <c r="AL15" s="169"/>
      <c r="AM15" s="169"/>
      <c r="AN15" s="169"/>
      <c r="AO15" s="169"/>
      <c r="AP15" s="169"/>
      <c r="AQ15" s="169"/>
      <c r="AR15" s="169"/>
      <c r="AS15" s="39"/>
      <c r="AT15" s="223"/>
    </row>
    <row r="16" spans="1:51" ht="18" customHeight="1">
      <c r="A16" s="55"/>
      <c r="B16" s="54"/>
      <c r="C16" s="125"/>
      <c r="D16" s="68"/>
      <c r="E16" s="126"/>
      <c r="F16" s="70"/>
      <c r="G16" s="124"/>
      <c r="H16" s="124"/>
      <c r="I16" s="124"/>
      <c r="J16" s="124"/>
      <c r="K16" s="124"/>
      <c r="L16" s="124"/>
      <c r="M16" s="124"/>
      <c r="N16" s="124"/>
      <c r="O16" s="124"/>
      <c r="P16" s="170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173"/>
      <c r="AL16" s="174"/>
      <c r="AM16" s="174"/>
      <c r="AN16" s="174"/>
      <c r="AO16" s="40"/>
      <c r="AP16" s="174"/>
      <c r="AQ16" s="174"/>
      <c r="AR16" s="174"/>
      <c r="AS16" s="175"/>
      <c r="AT16" s="223"/>
    </row>
    <row r="17" spans="1:46" ht="15" customHeight="1">
      <c r="A17" s="131" t="s">
        <v>97</v>
      </c>
      <c r="B17" s="54"/>
      <c r="C17" s="127" t="s">
        <v>140</v>
      </c>
      <c r="D17" s="57"/>
      <c r="E17" s="100" t="s">
        <v>141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142</v>
      </c>
      <c r="S17" s="64"/>
      <c r="T17" s="64"/>
      <c r="U17" s="64"/>
      <c r="V17" s="27" t="s">
        <v>8</v>
      </c>
      <c r="W17" s="99" t="s">
        <v>143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4" t="s">
        <v>145</v>
      </c>
      <c r="AM17" s="135"/>
      <c r="AN17" s="135"/>
      <c r="AO17" s="135"/>
      <c r="AP17" s="135"/>
      <c r="AQ17" s="135"/>
      <c r="AR17" s="135"/>
      <c r="AS17" s="36" t="s">
        <v>125</v>
      </c>
      <c r="AT17" s="222"/>
    </row>
    <row r="18" spans="1:46" ht="18" customHeight="1">
      <c r="A18" s="55"/>
      <c r="B18" s="54"/>
      <c r="C18" s="125" t="s">
        <v>138</v>
      </c>
      <c r="D18" s="68"/>
      <c r="E18" s="126" t="s">
        <v>139</v>
      </c>
      <c r="F18" s="70"/>
      <c r="G18" s="124"/>
      <c r="H18" s="124"/>
      <c r="I18" s="124"/>
      <c r="J18" s="124"/>
      <c r="K18" s="124"/>
      <c r="L18" s="124"/>
      <c r="M18" s="124"/>
      <c r="N18" s="124"/>
      <c r="O18" s="124"/>
      <c r="P18" s="136" t="s">
        <v>144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7" t="s">
        <v>146</v>
      </c>
      <c r="AL18" s="138"/>
      <c r="AM18" s="138"/>
      <c r="AN18" s="138"/>
      <c r="AO18" s="37" t="s">
        <v>126</v>
      </c>
      <c r="AP18" s="139" t="s">
        <v>147</v>
      </c>
      <c r="AQ18" s="138"/>
      <c r="AR18" s="138"/>
      <c r="AS18" s="140"/>
      <c r="AT18" s="222"/>
    </row>
    <row r="19" spans="1:46">
      <c r="A19" s="55" t="s">
        <v>0</v>
      </c>
      <c r="B19" s="54"/>
      <c r="C19" s="144" t="str">
        <f>IF(P18="","",P18)</f>
        <v>松戸市根本３５１-１-３０９</v>
      </c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55" t="s">
        <v>1</v>
      </c>
      <c r="B21" s="54"/>
      <c r="C21" s="144" t="str">
        <f>IF(AL17="","",AL17&amp;"-"&amp;AK18&amp;"-"&amp;AP18)</f>
        <v>０８０-４３３０-６００９</v>
      </c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55"/>
      <c r="B22" s="5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55" t="s">
        <v>84</v>
      </c>
      <c r="B23" s="54"/>
      <c r="C23" s="74"/>
      <c r="D23" s="75"/>
      <c r="E23" s="75"/>
      <c r="F23" s="75"/>
      <c r="G23" s="75"/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29" t="s">
        <v>129</v>
      </c>
      <c r="B25" s="128" t="s">
        <v>85</v>
      </c>
      <c r="C25" s="145" t="s">
        <v>104</v>
      </c>
      <c r="D25" s="146"/>
      <c r="E25" s="147" t="s">
        <v>105</v>
      </c>
      <c r="F25" s="148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6" t="s">
        <v>98</v>
      </c>
      <c r="Q25" s="128"/>
      <c r="R25" s="128"/>
      <c r="S25" s="128"/>
      <c r="T25" s="150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30"/>
      <c r="B26" s="54"/>
      <c r="C26" s="154" t="s">
        <v>102</v>
      </c>
      <c r="D26" s="155"/>
      <c r="E26" s="156" t="s">
        <v>103</v>
      </c>
      <c r="F26" s="157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1"/>
      <c r="U26" s="1"/>
      <c r="V26" s="1"/>
      <c r="W26" s="1"/>
      <c r="X26" s="1"/>
      <c r="Y26" s="141" t="s">
        <v>99</v>
      </c>
      <c r="Z26" s="142"/>
      <c r="AA26" s="142"/>
      <c r="AB26" s="142"/>
      <c r="AC26" s="142"/>
      <c r="AD26" s="142"/>
      <c r="AE26" s="142"/>
      <c r="AF26" s="142"/>
      <c r="AG26" s="1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0">
        <v>1</v>
      </c>
      <c r="B27" s="122">
        <v>1</v>
      </c>
      <c r="C27" s="127" t="s">
        <v>158</v>
      </c>
      <c r="D27" s="57"/>
      <c r="E27" s="100" t="s">
        <v>159</v>
      </c>
      <c r="F27" s="59"/>
      <c r="G27" s="119">
        <v>5</v>
      </c>
      <c r="H27" s="106"/>
      <c r="I27" s="119" t="s">
        <v>160</v>
      </c>
      <c r="J27" s="105"/>
      <c r="K27" s="105"/>
      <c r="L27" s="106"/>
      <c r="M27" s="110">
        <v>524434596</v>
      </c>
      <c r="N27" s="105"/>
      <c r="O27" s="106"/>
      <c r="P27" s="110">
        <v>142</v>
      </c>
      <c r="Q27" s="105"/>
      <c r="R27" s="105"/>
      <c r="S27" s="105"/>
      <c r="T27" s="111"/>
      <c r="U27" s="1"/>
      <c r="V27" s="1"/>
      <c r="W27" s="1"/>
      <c r="X27" s="1"/>
      <c r="Y27" s="113">
        <v>12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21"/>
      <c r="B28" s="123"/>
      <c r="C28" s="125" t="s">
        <v>156</v>
      </c>
      <c r="D28" s="68"/>
      <c r="E28" s="126" t="s">
        <v>157</v>
      </c>
      <c r="F28" s="70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0">
        <v>2</v>
      </c>
      <c r="B29" s="133" t="s">
        <v>150</v>
      </c>
      <c r="C29" s="127" t="s">
        <v>163</v>
      </c>
      <c r="D29" s="57"/>
      <c r="E29" s="100" t="s">
        <v>164</v>
      </c>
      <c r="F29" s="59"/>
      <c r="G29" s="119">
        <v>5</v>
      </c>
      <c r="H29" s="106"/>
      <c r="I29" s="119" t="s">
        <v>165</v>
      </c>
      <c r="J29" s="105"/>
      <c r="K29" s="105"/>
      <c r="L29" s="106"/>
      <c r="M29" s="110">
        <v>524319923</v>
      </c>
      <c r="N29" s="105"/>
      <c r="O29" s="106"/>
      <c r="P29" s="110">
        <v>142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21"/>
      <c r="B30" s="123"/>
      <c r="C30" s="125" t="s">
        <v>161</v>
      </c>
      <c r="D30" s="68"/>
      <c r="E30" s="126" t="s">
        <v>162</v>
      </c>
      <c r="F30" s="70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120">
        <v>3</v>
      </c>
      <c r="B31" s="133">
        <v>4</v>
      </c>
      <c r="C31" s="127" t="s">
        <v>168</v>
      </c>
      <c r="D31" s="57"/>
      <c r="E31" s="100" t="s">
        <v>169</v>
      </c>
      <c r="F31" s="59"/>
      <c r="G31" s="119">
        <v>4</v>
      </c>
      <c r="H31" s="106"/>
      <c r="I31" s="119" t="s">
        <v>170</v>
      </c>
      <c r="J31" s="105"/>
      <c r="K31" s="105"/>
      <c r="L31" s="106"/>
      <c r="M31" s="110">
        <v>524747399</v>
      </c>
      <c r="N31" s="105"/>
      <c r="O31" s="106"/>
      <c r="P31" s="110">
        <v>141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21"/>
      <c r="B32" s="123"/>
      <c r="C32" s="125" t="s">
        <v>166</v>
      </c>
      <c r="D32" s="68"/>
      <c r="E32" s="126" t="s">
        <v>167</v>
      </c>
      <c r="F32" s="70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120">
        <v>4</v>
      </c>
      <c r="B33" s="122">
        <v>5</v>
      </c>
      <c r="C33" s="127" t="s">
        <v>174</v>
      </c>
      <c r="D33" s="57"/>
      <c r="E33" s="100" t="s">
        <v>175</v>
      </c>
      <c r="F33" s="59"/>
      <c r="G33" s="119">
        <v>3</v>
      </c>
      <c r="H33" s="106"/>
      <c r="I33" s="119" t="s">
        <v>171</v>
      </c>
      <c r="J33" s="105"/>
      <c r="K33" s="105"/>
      <c r="L33" s="106"/>
      <c r="M33" s="110">
        <v>524311897</v>
      </c>
      <c r="N33" s="105"/>
      <c r="O33" s="106"/>
      <c r="P33" s="110">
        <v>139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21"/>
      <c r="B34" s="123"/>
      <c r="C34" s="125" t="s">
        <v>172</v>
      </c>
      <c r="D34" s="68"/>
      <c r="E34" s="126" t="s">
        <v>173</v>
      </c>
      <c r="F34" s="70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41" t="s">
        <v>128</v>
      </c>
      <c r="Z34" s="142"/>
      <c r="AA34" s="142"/>
      <c r="AB34" s="142"/>
      <c r="AC34" s="142"/>
      <c r="AD34" s="142"/>
      <c r="AE34" s="142"/>
      <c r="AF34" s="142"/>
      <c r="AG34" s="1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0">
        <v>5</v>
      </c>
      <c r="B35" s="122">
        <v>6</v>
      </c>
      <c r="C35" s="127" t="s">
        <v>149</v>
      </c>
      <c r="D35" s="57"/>
      <c r="E35" s="100" t="s">
        <v>177</v>
      </c>
      <c r="F35" s="59"/>
      <c r="G35" s="119">
        <v>3</v>
      </c>
      <c r="H35" s="106"/>
      <c r="I35" s="119" t="s">
        <v>170</v>
      </c>
      <c r="J35" s="105"/>
      <c r="K35" s="105"/>
      <c r="L35" s="106"/>
      <c r="M35" s="110">
        <v>524311903</v>
      </c>
      <c r="N35" s="105"/>
      <c r="O35" s="106"/>
      <c r="P35" s="110">
        <v>138</v>
      </c>
      <c r="Q35" s="105"/>
      <c r="R35" s="105"/>
      <c r="S35" s="105"/>
      <c r="T35" s="111"/>
      <c r="U35" s="1"/>
      <c r="V35" s="1"/>
      <c r="W35" s="1"/>
      <c r="X35" s="1"/>
      <c r="Y35" s="207">
        <v>2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21"/>
      <c r="B36" s="123"/>
      <c r="C36" s="125" t="s">
        <v>148</v>
      </c>
      <c r="D36" s="68"/>
      <c r="E36" s="126" t="s">
        <v>176</v>
      </c>
      <c r="F36" s="70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8"/>
      <c r="Z36" s="209"/>
      <c r="AA36" s="209"/>
      <c r="AB36" s="209"/>
      <c r="AC36" s="209"/>
      <c r="AD36" s="209"/>
      <c r="AE36" s="209"/>
      <c r="AF36" s="209"/>
      <c r="AG36" s="210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0">
        <v>6</v>
      </c>
      <c r="B37" s="122">
        <v>7</v>
      </c>
      <c r="C37" s="127" t="s">
        <v>181</v>
      </c>
      <c r="D37" s="57"/>
      <c r="E37" s="100" t="s">
        <v>182</v>
      </c>
      <c r="F37" s="59"/>
      <c r="G37" s="119">
        <v>5</v>
      </c>
      <c r="H37" s="106"/>
      <c r="I37" s="119" t="s">
        <v>178</v>
      </c>
      <c r="J37" s="105"/>
      <c r="K37" s="105"/>
      <c r="L37" s="106"/>
      <c r="M37" s="110">
        <v>526579301</v>
      </c>
      <c r="N37" s="105"/>
      <c r="O37" s="106"/>
      <c r="P37" s="110">
        <v>141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21"/>
      <c r="B38" s="123"/>
      <c r="C38" s="125" t="s">
        <v>179</v>
      </c>
      <c r="D38" s="68"/>
      <c r="E38" s="126" t="s">
        <v>180</v>
      </c>
      <c r="F38" s="70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0">
        <v>7</v>
      </c>
      <c r="B39" s="122">
        <v>8</v>
      </c>
      <c r="C39" s="56" t="s">
        <v>186</v>
      </c>
      <c r="D39" s="57"/>
      <c r="E39" s="58" t="s">
        <v>187</v>
      </c>
      <c r="F39" s="59"/>
      <c r="G39" s="104">
        <v>5</v>
      </c>
      <c r="H39" s="106"/>
      <c r="I39" s="104" t="s">
        <v>183</v>
      </c>
      <c r="J39" s="105"/>
      <c r="K39" s="105"/>
      <c r="L39" s="106"/>
      <c r="M39" s="110">
        <v>526628658</v>
      </c>
      <c r="N39" s="105"/>
      <c r="O39" s="106"/>
      <c r="P39" s="110">
        <v>140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21"/>
      <c r="B40" s="123"/>
      <c r="C40" s="125" t="s">
        <v>184</v>
      </c>
      <c r="D40" s="68"/>
      <c r="E40" s="69" t="s">
        <v>185</v>
      </c>
      <c r="F40" s="70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0">
        <v>8</v>
      </c>
      <c r="B41" s="122">
        <v>9</v>
      </c>
      <c r="C41" s="127" t="s">
        <v>191</v>
      </c>
      <c r="D41" s="57"/>
      <c r="E41" s="100" t="s">
        <v>192</v>
      </c>
      <c r="F41" s="59"/>
      <c r="G41" s="119">
        <v>4</v>
      </c>
      <c r="H41" s="106"/>
      <c r="I41" s="119" t="s">
        <v>188</v>
      </c>
      <c r="J41" s="105"/>
      <c r="K41" s="105"/>
      <c r="L41" s="106"/>
      <c r="M41" s="110">
        <v>524948697</v>
      </c>
      <c r="N41" s="105"/>
      <c r="O41" s="106"/>
      <c r="P41" s="110">
        <v>140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21"/>
      <c r="B42" s="123"/>
      <c r="C42" s="125" t="s">
        <v>189</v>
      </c>
      <c r="D42" s="68"/>
      <c r="E42" s="126" t="s">
        <v>190</v>
      </c>
      <c r="F42" s="70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0">
        <v>9</v>
      </c>
      <c r="B43" s="122">
        <v>10</v>
      </c>
      <c r="C43" s="56" t="s">
        <v>196</v>
      </c>
      <c r="D43" s="57"/>
      <c r="E43" s="58" t="s">
        <v>197</v>
      </c>
      <c r="F43" s="59"/>
      <c r="G43" s="119">
        <v>3</v>
      </c>
      <c r="H43" s="106"/>
      <c r="I43" s="119" t="s">
        <v>193</v>
      </c>
      <c r="J43" s="105"/>
      <c r="K43" s="105"/>
      <c r="L43" s="106"/>
      <c r="M43" s="110">
        <v>526408779</v>
      </c>
      <c r="N43" s="105"/>
      <c r="O43" s="106"/>
      <c r="P43" s="110">
        <v>136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21"/>
      <c r="B44" s="123"/>
      <c r="C44" s="67" t="s">
        <v>194</v>
      </c>
      <c r="D44" s="68"/>
      <c r="E44" s="69" t="s">
        <v>195</v>
      </c>
      <c r="F44" s="70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0">
        <v>10</v>
      </c>
      <c r="B45" s="122">
        <v>11</v>
      </c>
      <c r="C45" s="56" t="s">
        <v>201</v>
      </c>
      <c r="D45" s="57"/>
      <c r="E45" s="58" t="s">
        <v>202</v>
      </c>
      <c r="F45" s="59"/>
      <c r="G45" s="119">
        <v>3</v>
      </c>
      <c r="H45" s="106"/>
      <c r="I45" s="104" t="s">
        <v>198</v>
      </c>
      <c r="J45" s="105"/>
      <c r="K45" s="105"/>
      <c r="L45" s="106"/>
      <c r="M45" s="110">
        <v>525473785</v>
      </c>
      <c r="N45" s="105"/>
      <c r="O45" s="106"/>
      <c r="P45" s="110">
        <v>135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21"/>
      <c r="B46" s="123"/>
      <c r="C46" s="67" t="s">
        <v>199</v>
      </c>
      <c r="D46" s="68"/>
      <c r="E46" s="69" t="s">
        <v>200</v>
      </c>
      <c r="F46" s="70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0">
        <v>11</v>
      </c>
      <c r="B47" s="122">
        <v>12</v>
      </c>
      <c r="C47" s="56" t="s">
        <v>206</v>
      </c>
      <c r="D47" s="57"/>
      <c r="E47" s="58" t="s">
        <v>207</v>
      </c>
      <c r="F47" s="59"/>
      <c r="G47" s="119">
        <v>3</v>
      </c>
      <c r="H47" s="106"/>
      <c r="I47" s="104" t="s">
        <v>203</v>
      </c>
      <c r="J47" s="105"/>
      <c r="K47" s="105"/>
      <c r="L47" s="106"/>
      <c r="M47" s="110">
        <v>525090135</v>
      </c>
      <c r="N47" s="105"/>
      <c r="O47" s="106"/>
      <c r="P47" s="110">
        <v>135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21"/>
      <c r="B48" s="123"/>
      <c r="C48" s="67" t="s">
        <v>204</v>
      </c>
      <c r="D48" s="68"/>
      <c r="E48" s="69" t="s">
        <v>205</v>
      </c>
      <c r="F48" s="70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20">
        <v>12</v>
      </c>
      <c r="B49" s="122"/>
      <c r="C49" s="56"/>
      <c r="D49" s="57"/>
      <c r="E49" s="58"/>
      <c r="F49" s="59"/>
      <c r="G49" s="119"/>
      <c r="H49" s="106"/>
      <c r="I49" s="104"/>
      <c r="J49" s="105"/>
      <c r="K49" s="105"/>
      <c r="L49" s="106"/>
      <c r="M49" s="110"/>
      <c r="N49" s="105"/>
      <c r="O49" s="106"/>
      <c r="P49" s="110"/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61"/>
      <c r="B50" s="162"/>
      <c r="C50" s="163"/>
      <c r="D50" s="164"/>
      <c r="E50" s="165"/>
      <c r="F50" s="166"/>
      <c r="G50" s="107"/>
      <c r="H50" s="109"/>
      <c r="I50" s="158"/>
      <c r="J50" s="159"/>
      <c r="K50" s="159"/>
      <c r="L50" s="160"/>
      <c r="M50" s="158"/>
      <c r="N50" s="159"/>
      <c r="O50" s="160"/>
      <c r="P50" s="158"/>
      <c r="Q50" s="159"/>
      <c r="R50" s="159"/>
      <c r="S50" s="159"/>
      <c r="T50" s="18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55">
        <v>13</v>
      </c>
      <c r="B51" s="122"/>
      <c r="C51" s="56"/>
      <c r="D51" s="57"/>
      <c r="E51" s="58"/>
      <c r="F51" s="59"/>
      <c r="G51" s="119"/>
      <c r="H51" s="106"/>
      <c r="I51" s="104"/>
      <c r="J51" s="105"/>
      <c r="K51" s="105"/>
      <c r="L51" s="106"/>
      <c r="M51" s="110"/>
      <c r="N51" s="105"/>
      <c r="O51" s="106"/>
      <c r="P51" s="110"/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55"/>
      <c r="B52" s="123"/>
      <c r="C52" s="67"/>
      <c r="D52" s="68"/>
      <c r="E52" s="69"/>
      <c r="F52" s="70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55">
        <v>14</v>
      </c>
      <c r="B53" s="122"/>
      <c r="C53" s="56"/>
      <c r="D53" s="57"/>
      <c r="E53" s="58"/>
      <c r="F53" s="59"/>
      <c r="G53" s="119"/>
      <c r="H53" s="106"/>
      <c r="I53" s="104"/>
      <c r="J53" s="105"/>
      <c r="K53" s="105"/>
      <c r="L53" s="106"/>
      <c r="M53" s="110"/>
      <c r="N53" s="105"/>
      <c r="O53" s="106"/>
      <c r="P53" s="110"/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93"/>
      <c r="B54" s="216"/>
      <c r="C54" s="217"/>
      <c r="D54" s="218"/>
      <c r="E54" s="219"/>
      <c r="F54" s="220"/>
      <c r="G54" s="214"/>
      <c r="H54" s="215"/>
      <c r="I54" s="214"/>
      <c r="J54" s="209"/>
      <c r="K54" s="209"/>
      <c r="L54" s="215"/>
      <c r="M54" s="214"/>
      <c r="N54" s="209"/>
      <c r="O54" s="215"/>
      <c r="P54" s="214"/>
      <c r="Q54" s="209"/>
      <c r="R54" s="209"/>
      <c r="S54" s="209"/>
      <c r="T54" s="210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9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50"/>
      <c r="U56" s="2"/>
      <c r="V56" s="177" t="s">
        <v>119</v>
      </c>
      <c r="W56" s="178"/>
      <c r="X56" s="178"/>
      <c r="Y56" s="178"/>
      <c r="Z56" s="178"/>
      <c r="AA56" s="178"/>
      <c r="AB56" s="178"/>
      <c r="AC56" s="178"/>
      <c r="AD56" s="178"/>
      <c r="AE56" s="178"/>
      <c r="AF56" s="179"/>
      <c r="AG56" s="180"/>
      <c r="AH56" s="180"/>
      <c r="AI56" s="180"/>
      <c r="AJ56" s="180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51" t="s">
        <v>208</v>
      </c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3"/>
      <c r="U57" s="2"/>
      <c r="V57" s="224">
        <f>LEN(A57)</f>
        <v>26</v>
      </c>
      <c r="W57" s="225"/>
      <c r="X57" s="225"/>
      <c r="Y57" s="225"/>
      <c r="Z57" s="225"/>
      <c r="AA57" s="225"/>
      <c r="AB57" s="225"/>
      <c r="AC57" s="225"/>
      <c r="AD57" s="225"/>
      <c r="AE57" s="225"/>
      <c r="AF57" s="22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390" yWindow="681"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男子</v>
      </c>
      <c r="I5" s="9">
        <f>入力!Y27</f>
        <v>12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12016</v>
      </c>
      <c r="B7" s="13" t="str">
        <f>IF(入力!C3="","",入力!C3)</f>
        <v>東葛飾排球会</v>
      </c>
      <c r="C7" s="13" t="str">
        <f>IF(入力!C2="","",入力!C2)</f>
        <v>ヒガシカツシカハイキュウクラブ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北総</v>
      </c>
      <c r="S7" s="13" t="str">
        <f>IF(入力!AE5="","",入力!AE5)</f>
        <v>矢切</v>
      </c>
      <c r="T7" s="13"/>
      <c r="U7" s="13">
        <f>IF(入力!C4="","",入力!C4)</f>
        <v>436315204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滝</v>
      </c>
      <c r="D16" s="13" t="str">
        <f>IF(入力!E8="","",入力!E8)</f>
        <v>理恵</v>
      </c>
      <c r="E16" s="13" t="str">
        <f>IF(入力!C7="","",入力!C7)</f>
        <v>タキ</v>
      </c>
      <c r="F16" s="13" t="str">
        <f>IF(入力!E7="","",入力!E7)</f>
        <v>リエ</v>
      </c>
      <c r="G16" s="13">
        <f>IF(入力!G7="","",入力!G7)</f>
        <v>523682653</v>
      </c>
      <c r="H16" s="13" t="str">
        <f>IF(入力!J7="","",入力!J7)</f>
        <v/>
      </c>
      <c r="I16" s="13">
        <f>IF(入力!M7="","",入力!M7)</f>
        <v>552428</v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２７１</v>
      </c>
      <c r="S16" s="13" t="str">
        <f>IF(入力!W7="","",入力!W7)</f>
        <v>００７７</v>
      </c>
      <c r="T16" s="13" t="str">
        <f>IF(入力!P8="","",入力!P8)</f>
        <v>松戸市根本３５１-１-３０９</v>
      </c>
      <c r="U16" s="13" t="str">
        <f>IF(入力!AL7="","",入力!AL7)</f>
        <v>０９０</v>
      </c>
      <c r="V16" s="13" t="str">
        <f>IF(入力!AK8="","",入力!AK8)</f>
        <v>７４５７</v>
      </c>
      <c r="W16" s="13" t="str">
        <f>IF(入力!AP8="","",入力!AP8)</f>
        <v>２８２２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宗像</v>
      </c>
      <c r="D17" s="13" t="str">
        <f>IF(入力!E10="","",入力!E10)</f>
        <v>芳文</v>
      </c>
      <c r="E17" s="13" t="str">
        <f>IF(入力!C9="","",入力!C9)</f>
        <v>ムナカタ</v>
      </c>
      <c r="F17" s="13" t="str">
        <f>IF(入力!E9="","",入力!E9)</f>
        <v>ヨシフミ</v>
      </c>
      <c r="G17" s="13">
        <f>IF(入力!G9="","",入力!G9)</f>
        <v>526654992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１２５</v>
      </c>
      <c r="S17" s="13" t="str">
        <f>IF(入力!W9="","",入力!W9)</f>
        <v>００５２</v>
      </c>
      <c r="T17" s="13" t="str">
        <f>IF(入力!P10="","",入力!P10)</f>
        <v>東京都葛飾区柴又５-３-５</v>
      </c>
      <c r="U17" s="13" t="str">
        <f>IF(入力!AL9="","",入力!AL9)</f>
        <v>０９０</v>
      </c>
      <c r="V17" s="13" t="str">
        <f>IF(入力!AK10="","",入力!AK10)</f>
        <v>７４２３</v>
      </c>
      <c r="W17" s="13" t="str">
        <f>IF(入力!AP10="","",入力!AP10)</f>
        <v>６１９３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滝</v>
      </c>
      <c r="D22" s="13" t="str">
        <f>IF(入力!E18="","",入力!E18)</f>
        <v>和憲</v>
      </c>
      <c r="E22" s="13" t="str">
        <f>IF(入力!C17="","",入力!C17)</f>
        <v>タキ</v>
      </c>
      <c r="F22" s="13" t="str">
        <f>IF(入力!E17="","",入力!E17)</f>
        <v>カズノリ</v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２７１</v>
      </c>
      <c r="S22" s="13" t="str">
        <f>IF(入力!W17="","",入力!W17)</f>
        <v>００７７</v>
      </c>
      <c r="T22" s="13" t="str">
        <f>IF(入力!P18="","",入力!P18)</f>
        <v>松戸市根本３５１-１-３０９</v>
      </c>
      <c r="U22" s="13" t="str">
        <f>IF(入力!AL17="","",入力!AL17)</f>
        <v>０８０</v>
      </c>
      <c r="V22" s="13" t="str">
        <f>IF(入力!AK18="","",入力!AK18)</f>
        <v>４３３０</v>
      </c>
      <c r="W22" s="13" t="str">
        <f>IF(入力!AP18="","",入力!AP18)</f>
        <v>６００９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村田</v>
      </c>
      <c r="D24" s="51" t="str">
        <f>VLOOKUP($B$51,$A$53:$F$352,4)</f>
        <v>琉生</v>
      </c>
      <c r="E24" s="51" t="str">
        <f>VLOOKUP($B$51,$A$53:$F$352,5)</f>
        <v>ムラタ</v>
      </c>
      <c r="F24" s="51" t="str">
        <f>VLOOKUP($B$51,$A$53:$F$352,6)</f>
        <v>ルイ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2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荻本</v>
      </c>
      <c r="D53" s="13" t="str">
        <f>IF(入力!E28="","",入力!E28)</f>
        <v>航佑</v>
      </c>
      <c r="E53" s="13" t="str">
        <f>IF(入力!C27="","",入力!C27)</f>
        <v>オギモト</v>
      </c>
      <c r="F53" s="13" t="str">
        <f>IF(入力!E27="","",入力!E27)</f>
        <v>コウスケ</v>
      </c>
      <c r="G53" s="13">
        <f>IF(入力!M27="","",入力!M27)</f>
        <v>524434596</v>
      </c>
      <c r="H53" s="13" t="str">
        <f>IF(入力!I27="","",入力!I27)</f>
        <v>松戸市立南部小学校</v>
      </c>
      <c r="I53" s="13">
        <f>IF(入力!G27="","",入力!G27)</f>
        <v>5</v>
      </c>
      <c r="J53" s="13">
        <f>IF(入力!P27="","",入力!P27)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 t="str">
        <f>IF(入力!B29="","",入力!B29)</f>
        <v>③</v>
      </c>
      <c r="C54" s="13" t="str">
        <f>IF(入力!C30="","",入力!C30)</f>
        <v>村田</v>
      </c>
      <c r="D54" s="13" t="str">
        <f>IF(入力!E30="","",入力!E30)</f>
        <v>琉生</v>
      </c>
      <c r="E54" s="13" t="str">
        <f>IF(入力!C29="","",入力!C29)</f>
        <v>ムラタ</v>
      </c>
      <c r="F54" s="13" t="str">
        <f>IF(入力!E29="","",入力!E29)</f>
        <v>ルイ</v>
      </c>
      <c r="G54" s="13">
        <f>IF(入力!M29="","",入力!M29)</f>
        <v>524319923</v>
      </c>
      <c r="H54" s="13" t="str">
        <f>IF(入力!I29="","",入力!I29)</f>
        <v>市川市立国府台小学校</v>
      </c>
      <c r="I54" s="13">
        <f>IF(入力!G29="","",入力!G29)</f>
        <v>5</v>
      </c>
      <c r="J54" s="13">
        <f>IF(入力!P29="","",入力!P29)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4</v>
      </c>
      <c r="C55" s="13" t="str">
        <f>IF(入力!C32="","",入力!C32)</f>
        <v>倉島</v>
      </c>
      <c r="D55" s="13" t="str">
        <f>IF(入力!E32="","",入力!E32)</f>
        <v>陸</v>
      </c>
      <c r="E55" s="13" t="str">
        <f>IF(入力!C31="","",入力!C31)</f>
        <v>クラシマ</v>
      </c>
      <c r="F55" s="13" t="str">
        <f>IF(入力!E31="","",入力!E31)</f>
        <v>リク</v>
      </c>
      <c r="G55" s="13">
        <f>IF(入力!M31="","",入力!M31)</f>
        <v>524747399</v>
      </c>
      <c r="H55" s="13" t="str">
        <f>IF(入力!I31="","",入力!I31)</f>
        <v>松戸市立柿の木台小学校</v>
      </c>
      <c r="I55" s="13">
        <f>IF(入力!G31="","",入力!G31)</f>
        <v>4</v>
      </c>
      <c r="J55" s="13">
        <f>IF(入力!P31="","",入力!P31)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5</v>
      </c>
      <c r="C56" s="13" t="str">
        <f>IF(入力!C34="","",入力!C34)</f>
        <v>遠藤</v>
      </c>
      <c r="D56" s="13" t="str">
        <f>IF(入力!E34="","",入力!E34)</f>
        <v>立樹</v>
      </c>
      <c r="E56" s="13" t="str">
        <f>IF(入力!C33="","",入力!C33)</f>
        <v>エンドウ</v>
      </c>
      <c r="F56" s="13" t="str">
        <f>IF(入力!E33="","",入力!E33)</f>
        <v>タツキ</v>
      </c>
      <c r="G56" s="13">
        <f>IF(入力!M33="","",入力!M33)</f>
        <v>524311897</v>
      </c>
      <c r="H56" s="13" t="str">
        <f>IF(入力!I33="","",入力!I33)</f>
        <v>松戸市立矢切小学校</v>
      </c>
      <c r="I56" s="13">
        <f>IF(入力!G33="","",入力!G33)</f>
        <v>3</v>
      </c>
      <c r="J56" s="13">
        <f>IF(入力!P33="","",入力!P33)</f>
        <v>139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6</v>
      </c>
      <c r="C57" s="13" t="str">
        <f>IF(入力!C36="","",入力!C36)</f>
        <v>関</v>
      </c>
      <c r="D57" s="13" t="str">
        <f>IF(入力!E36="","",入力!E36)</f>
        <v>奏斗</v>
      </c>
      <c r="E57" s="13" t="str">
        <f>IF(入力!C35="","",入力!C35)</f>
        <v>セキ</v>
      </c>
      <c r="F57" s="13" t="str">
        <f>IF(入力!E35="","",入力!E35)</f>
        <v>カナト</v>
      </c>
      <c r="G57" s="13">
        <f>IF(入力!M35="","",入力!M35)</f>
        <v>524311903</v>
      </c>
      <c r="H57" s="13" t="str">
        <f>IF(入力!I35="","",入力!I35)</f>
        <v>松戸市立柿の木台小学校</v>
      </c>
      <c r="I57" s="13">
        <f>IF(入力!G35="","",入力!G35)</f>
        <v>3</v>
      </c>
      <c r="J57" s="13">
        <f>IF(入力!P35="","",入力!P35)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7</v>
      </c>
      <c r="C58" s="13" t="str">
        <f>IF(入力!C38="","",入力!C38)</f>
        <v>清藤</v>
      </c>
      <c r="D58" s="13" t="str">
        <f>IF(入力!E38="","",入力!E38)</f>
        <v>朔</v>
      </c>
      <c r="E58" s="13" t="str">
        <f>IF(入力!C37="","",入力!C37)</f>
        <v>キヨフジ</v>
      </c>
      <c r="F58" s="13" t="str">
        <f>IF(入力!E37="","",入力!E37)</f>
        <v>サク</v>
      </c>
      <c r="G58" s="13">
        <f>IF(入力!M37="","",入力!M37)</f>
        <v>526579301</v>
      </c>
      <c r="H58" s="13" t="str">
        <f>IF(入力!I37="","",入力!I37)</f>
        <v>松戸市立南部小学校</v>
      </c>
      <c r="I58" s="13">
        <f>IF(入力!G37="","",入力!G37)</f>
        <v>5</v>
      </c>
      <c r="J58" s="13">
        <f>IF(入力!P37="","",入力!P37)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8</v>
      </c>
      <c r="C59" s="13" t="str">
        <f>IF(入力!C40="","",入力!C40)</f>
        <v>白戸</v>
      </c>
      <c r="D59" s="13" t="str">
        <f>IF(入力!E40="","",入力!E40)</f>
        <v>陸斗</v>
      </c>
      <c r="E59" s="13" t="str">
        <f>IF(入力!C39="","",入力!C39)</f>
        <v>シラト</v>
      </c>
      <c r="F59" s="13" t="str">
        <f>IF(入力!E39="","",入力!E39)</f>
        <v>リクト</v>
      </c>
      <c r="G59" s="13">
        <f>IF(入力!M39="","",入力!M39)</f>
        <v>526628658</v>
      </c>
      <c r="H59" s="13" t="str">
        <f>IF(入力!I39="","",入力!I39)</f>
        <v>柏市立田中小学校</v>
      </c>
      <c r="I59" s="13">
        <f>IF(入力!G39="","",入力!G39)</f>
        <v>5</v>
      </c>
      <c r="J59" s="13">
        <f>IF(入力!P39="","",入力!P39)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9</v>
      </c>
      <c r="C60" s="13" t="str">
        <f>IF(入力!C42="","",入力!C42)</f>
        <v>田上</v>
      </c>
      <c r="D60" s="13" t="str">
        <f>IF(入力!E42="","",入力!E42)</f>
        <v>司馬</v>
      </c>
      <c r="E60" s="13" t="str">
        <f>IF(入力!C41="","",入力!C41)</f>
        <v>タガミ</v>
      </c>
      <c r="F60" s="13" t="str">
        <f>IF(入力!E41="","",入力!E41)</f>
        <v>カズマ</v>
      </c>
      <c r="G60" s="13">
        <f>IF(入力!M41="","",入力!M41)</f>
        <v>524948697</v>
      </c>
      <c r="H60" s="13" t="str">
        <f>IF(入力!I41="","",入力!I41)</f>
        <v>松戸市立馬橋小学校</v>
      </c>
      <c r="I60" s="13">
        <f>IF(入力!G41="","",入力!G41)</f>
        <v>4</v>
      </c>
      <c r="J60" s="13">
        <f>IF(入力!P41="","",入力!P41)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10</v>
      </c>
      <c r="C61" s="13" t="str">
        <f>IF(入力!C44="","",入力!C44)</f>
        <v>宮本</v>
      </c>
      <c r="D61" s="13" t="str">
        <f>IF(入力!E44="","",入力!E44)</f>
        <v>陽音</v>
      </c>
      <c r="E61" s="13" t="str">
        <f>IF(入力!C43="","",入力!C43)</f>
        <v>ミヤモト</v>
      </c>
      <c r="F61" s="13" t="str">
        <f>IF(入力!E43="","",入力!E43)</f>
        <v>ハルト</v>
      </c>
      <c r="G61" s="13">
        <f>IF(入力!M43="","",入力!M43)</f>
        <v>526408779</v>
      </c>
      <c r="H61" s="13" t="str">
        <f>IF(入力!I43="","",入力!I43)</f>
        <v>松戸市立北部小学校</v>
      </c>
      <c r="I61" s="13">
        <f>IF(入力!G43="","",入力!G43)</f>
        <v>3</v>
      </c>
      <c r="J61" s="13">
        <f>IF(入力!P43="","",入力!P43)</f>
        <v>136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11</v>
      </c>
      <c r="C62" s="13" t="str">
        <f>IF(入力!C46="","",入力!C46)</f>
        <v>高梨</v>
      </c>
      <c r="D62" s="13" t="str">
        <f>IF(入力!E46="","",入力!E46)</f>
        <v>双佑</v>
      </c>
      <c r="E62" s="13" t="str">
        <f>IF(入力!C45="","",入力!C45)</f>
        <v>タカナシ</v>
      </c>
      <c r="F62" s="13" t="str">
        <f>IF(入力!E45="","",入力!E45)</f>
        <v>ソウスケ</v>
      </c>
      <c r="G62" s="13">
        <f>IF(入力!M45="","",入力!M45)</f>
        <v>525473785</v>
      </c>
      <c r="H62" s="13" t="str">
        <f>IF(入力!I45="","",入力!I45)</f>
        <v>松戸市立梨香台小学校</v>
      </c>
      <c r="I62" s="13">
        <f>IF(入力!G45="","",入力!G45)</f>
        <v>3</v>
      </c>
      <c r="J62" s="13">
        <f>IF(入力!P45="","",入力!P45)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12</v>
      </c>
      <c r="C63" s="13" t="str">
        <f>IF(入力!C48="","",入力!C48)</f>
        <v>宗像</v>
      </c>
      <c r="D63" s="13" t="str">
        <f>IF(入力!E48="","",入力!E48)</f>
        <v>唯人</v>
      </c>
      <c r="E63" s="13" t="str">
        <f>IF(入力!C47="","",入力!C47)</f>
        <v>ムナカタ</v>
      </c>
      <c r="F63" s="13" t="str">
        <f>IF(入力!E47="","",入力!E47)</f>
        <v>ユイト</v>
      </c>
      <c r="G63" s="13">
        <f>IF(入力!M47="","",入力!M47)</f>
        <v>525090135</v>
      </c>
      <c r="H63" s="13" t="str">
        <f>IF(入力!I47="","",入力!I47)</f>
        <v>葛飾区立東柴又小学校</v>
      </c>
      <c r="I63" s="13">
        <f>IF(入力!G47="","",入力!G47)</f>
        <v>3</v>
      </c>
      <c r="J63" s="13">
        <f>IF(入力!P47="","",入力!P47)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排球会 東葛飾</cp:lastModifiedBy>
  <cp:lastPrinted>2016-05-09T15:17:35Z</cp:lastPrinted>
  <dcterms:created xsi:type="dcterms:W3CDTF">2014-04-05T09:56:00Z</dcterms:created>
  <dcterms:modified xsi:type="dcterms:W3CDTF">2025-12-25T12:58:09Z</dcterms:modified>
</cp:coreProperties>
</file>