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1f2aeef657894a/デスクトップ/東排/"/>
    </mc:Choice>
  </mc:AlternateContent>
  <xr:revisionPtr revIDLastSave="3" documentId="13_ncr:1_{E3AF7F4C-4F13-4CA4-8F57-67534C4840F5}" xr6:coauthVersionLast="47" xr6:coauthVersionMax="47" xr10:uidLastSave="{86C2D4FC-390C-4BA8-9F89-F43B1520A577}"/>
  <workbookProtection lockStructure="1"/>
  <bookViews>
    <workbookView xWindow="0" yWindow="0" windowWidth="19200" windowHeight="100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<sst xmlns="http://schemas.openxmlformats.org/spreadsheetml/2006/main" count="271" uniqueCount="206">
  <si>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</si>
  <si>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</si>
  <si>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</si>
  <si>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</si>
  <si>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</si>
  <si>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</si>
  <si>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</si>
  <si>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</si>
  <si>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</si>
  <si>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</si>
  <si>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</si>
  <si>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</si>
  <si>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</si>
  <si>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</si>
  <si>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</si>
  <si>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</si>
  <si>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</si>
  <si>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</si>
  <si>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</si>
  <si>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</si>
  <si>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</si>
  <si>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</si>
  <si>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</si>
  <si>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</si>
  <si>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</si>
  <si>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</si>
  <si>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</si>
  <si>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</si>
  <si>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</si>
  <si>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</si>
  <si>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</si>
  <si>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</si>
  <si>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</si>
  <si>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</si>
  <si>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</si>
  <si>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</si>
  <si>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</si>
  <si>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</si>
  <si>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</si>
  <si>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</si>
  <si>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</si>
  <si>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</si>
  <si>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</si>
  <si>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</si>
  <si>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</si>
  <si>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</si>
  <si>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</si>
  <si>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</si>
  <si>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</si>
  <si>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</si>
  <si>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</si>
  <si>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</si>
  <si>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</si>
  <si>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</si>
  <si>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</si>
  <si>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</si>
  <si>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</si>
  <si>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</si>
  <si>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</si>
  <si>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</si>
  <si>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</si>
  <si>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</si>
  <si>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</si>
  <si>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</si>
  <si>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</si>
  <si>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</si>
  <si>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</si>
  <si>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</si>
  <si>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</si>
  <si>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</si>
  <si>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</si>
  <si>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</si>
  <si>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</si>
  <si>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</si>
  <si>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</si>
  <si>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</si>
  <si>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</si>
  <si>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</si>
  <si>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</si>
  <si>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</si>
  <si>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</si>
  <si>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</si>
  <si>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</si>
  <si>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</si>
  <si>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</si>
  <si>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</si>
  <si>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</si>
  <si>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</si>
  <si>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</si>
  <si>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</si>
  <si>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</si>
  <si>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</si>
  <si>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</si>
  <si>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</si>
  <si>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</si>
  <si>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</si>
  <si>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</si>
  <si>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</si>
  <si>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</si>
  <si>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</si>
  <si>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</si>
  <si>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</si>
  <si>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</si>
  <si>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</si>
  <si>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</si>
  <si>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</si>
  <si>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</si>
  <si>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</si>
  <si>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</si>
  <si>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</si>
  <si>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</si>
  <si>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</si>
  <si>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</si>
  <si>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</si>
  <si>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</si>
  <si>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</si>
  <si>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</si>
  <si>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</si>
  <si>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</si>
  <si>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</si>
  <si>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</si>
  <si>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</si>
  <si>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</si>
  <si>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</si>
  <si>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</si>
  <si>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</si>
  <si>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</si>
  <si>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</si>
  <si>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</si>
  <si>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</si>
  <si>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</si>
  <si>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</si>
  <si>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</si>
  <si>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</si>
  <si>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</si>
  <si>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北総線</t>
    <rPh sb="0" eb="3">
      <t>ホクソウセン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</si>
  <si>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</si>
  <si>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</si>
  <si>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</si>
  <si>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</si>
  <si>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</si>
  <si>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271</t>
    <phoneticPr fontId="2"/>
  </si>
  <si>
    <t>0077</t>
    <phoneticPr fontId="2"/>
  </si>
  <si>
    <t>千葉県松戸市根本351－1－309</t>
    <rPh sb="0" eb="3">
      <t>チバケン</t>
    </rPh>
    <rPh sb="3" eb="6">
      <t>マツドシ</t>
    </rPh>
    <rPh sb="6" eb="8">
      <t>ネモト</t>
    </rPh>
    <phoneticPr fontId="2"/>
  </si>
  <si>
    <t>080</t>
    <phoneticPr fontId="2"/>
  </si>
  <si>
    <t>4330</t>
    <phoneticPr fontId="2"/>
  </si>
  <si>
    <t>6009</t>
    <phoneticPr fontId="2"/>
  </si>
  <si>
    <t>理恵</t>
    <rPh sb="0" eb="2">
      <t>リエ</t>
    </rPh>
    <phoneticPr fontId="2"/>
  </si>
  <si>
    <t>リエ</t>
    <phoneticPr fontId="2"/>
  </si>
  <si>
    <t>千葉県松戸市根本351－1－309</t>
    <rPh sb="0" eb="8">
      <t>チバケンマツドシネモト</t>
    </rPh>
    <phoneticPr fontId="2"/>
  </si>
  <si>
    <t>090</t>
    <phoneticPr fontId="2"/>
  </si>
  <si>
    <t>7457</t>
    <phoneticPr fontId="2"/>
  </si>
  <si>
    <t>2822</t>
    <phoneticPr fontId="2"/>
  </si>
  <si>
    <t>戸塚</t>
    <rPh sb="0" eb="2">
      <t>トツカ</t>
    </rPh>
    <phoneticPr fontId="2"/>
  </si>
  <si>
    <t>望結</t>
    <rPh sb="0" eb="2">
      <t>ミユ</t>
    </rPh>
    <phoneticPr fontId="2"/>
  </si>
  <si>
    <t>トツカ</t>
    <phoneticPr fontId="2"/>
  </si>
  <si>
    <t>ミユ</t>
    <phoneticPr fontId="2"/>
  </si>
  <si>
    <t>松戸市立相模台小学校</t>
    <rPh sb="0" eb="4">
      <t>マツドシリツ</t>
    </rPh>
    <rPh sb="4" eb="10">
      <t>サガミダイショウガッコウ</t>
    </rPh>
    <phoneticPr fontId="2"/>
  </si>
  <si>
    <t>③</t>
    <phoneticPr fontId="2"/>
  </si>
  <si>
    <t>山﨑</t>
    <rPh sb="0" eb="2">
      <t>ヤマザキ</t>
    </rPh>
    <phoneticPr fontId="2"/>
  </si>
  <si>
    <t>のわ</t>
    <phoneticPr fontId="2"/>
  </si>
  <si>
    <t>ヤマサキ</t>
    <phoneticPr fontId="2"/>
  </si>
  <si>
    <t>ノワ</t>
    <phoneticPr fontId="2"/>
  </si>
  <si>
    <t>松戸市立相模台小学校</t>
    <rPh sb="0" eb="10">
      <t>マツドシリツサガミダイショウガッコウ</t>
    </rPh>
    <phoneticPr fontId="2"/>
  </si>
  <si>
    <t>石川</t>
    <rPh sb="0" eb="2">
      <t>イシカワ</t>
    </rPh>
    <phoneticPr fontId="2"/>
  </si>
  <si>
    <t>心美</t>
    <rPh sb="0" eb="2">
      <t>ココミ</t>
    </rPh>
    <phoneticPr fontId="2"/>
  </si>
  <si>
    <t>イシカワ</t>
    <phoneticPr fontId="2"/>
  </si>
  <si>
    <t>ココミ</t>
    <phoneticPr fontId="2"/>
  </si>
  <si>
    <t>松戸市立松ヶ丘小学校</t>
    <rPh sb="0" eb="4">
      <t>マツドシリツ</t>
    </rPh>
    <rPh sb="4" eb="10">
      <t>マツガオカショウガッコウ</t>
    </rPh>
    <phoneticPr fontId="2"/>
  </si>
  <si>
    <t>森田</t>
    <rPh sb="0" eb="2">
      <t>モリタ</t>
    </rPh>
    <phoneticPr fontId="2"/>
  </si>
  <si>
    <t>結那</t>
    <rPh sb="0" eb="1">
      <t>ユ</t>
    </rPh>
    <rPh sb="1" eb="2">
      <t>ナ</t>
    </rPh>
    <phoneticPr fontId="2"/>
  </si>
  <si>
    <t>モリタ</t>
    <phoneticPr fontId="2"/>
  </si>
  <si>
    <t>ユウナ</t>
    <phoneticPr fontId="2"/>
  </si>
  <si>
    <t>流山市立流山小学校</t>
    <rPh sb="0" eb="2">
      <t>ナガレヤマ</t>
    </rPh>
    <rPh sb="2" eb="4">
      <t>シリツ</t>
    </rPh>
    <rPh sb="4" eb="9">
      <t>ナガレヤマショウガッコウ</t>
    </rPh>
    <phoneticPr fontId="2"/>
  </si>
  <si>
    <t>長澤</t>
    <rPh sb="0" eb="2">
      <t>ナガサワ</t>
    </rPh>
    <phoneticPr fontId="2"/>
  </si>
  <si>
    <t>瑠香</t>
    <rPh sb="0" eb="2">
      <t>ルカ</t>
    </rPh>
    <phoneticPr fontId="2"/>
  </si>
  <si>
    <t>ナガサワ</t>
    <phoneticPr fontId="2"/>
  </si>
  <si>
    <t>ルカ</t>
    <phoneticPr fontId="2"/>
  </si>
  <si>
    <t>市川市立中国分小学校</t>
    <rPh sb="0" eb="4">
      <t>イチカワシリツ</t>
    </rPh>
    <rPh sb="4" eb="10">
      <t>ナカコクブンショウガッコウ</t>
    </rPh>
    <phoneticPr fontId="2"/>
  </si>
  <si>
    <t>関</t>
    <rPh sb="0" eb="1">
      <t>セキ</t>
    </rPh>
    <phoneticPr fontId="2"/>
  </si>
  <si>
    <t>杏佳</t>
    <rPh sb="0" eb="2">
      <t>キョウカ</t>
    </rPh>
    <phoneticPr fontId="2"/>
  </si>
  <si>
    <t>セキ</t>
    <phoneticPr fontId="2"/>
  </si>
  <si>
    <t>キョウカ</t>
    <phoneticPr fontId="2"/>
  </si>
  <si>
    <t>松戸市立柿の木台小学校</t>
    <rPh sb="0" eb="4">
      <t>マツドシリツ</t>
    </rPh>
    <rPh sb="4" eb="5">
      <t>カキ</t>
    </rPh>
    <rPh sb="6" eb="11">
      <t>キダイショウガッコウ</t>
    </rPh>
    <phoneticPr fontId="2"/>
  </si>
  <si>
    <t>わこ</t>
    <phoneticPr fontId="2"/>
  </si>
  <si>
    <t>ワコ</t>
    <phoneticPr fontId="2"/>
  </si>
  <si>
    <t>金橋</t>
    <rPh sb="0" eb="2">
      <t>カナハシ</t>
    </rPh>
    <phoneticPr fontId="2"/>
  </si>
  <si>
    <t>未羅</t>
    <rPh sb="0" eb="2">
      <t>ミラ</t>
    </rPh>
    <phoneticPr fontId="2"/>
  </si>
  <si>
    <t>カナハシ</t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</si>
  <si>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</si>
  <si>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池田</t>
    <rPh sb="0" eb="2">
      <t>イケダ</t>
    </rPh>
    <phoneticPr fontId="2"/>
  </si>
  <si>
    <t>風花</t>
    <rPh sb="0" eb="2">
      <t>フウカ</t>
    </rPh>
    <phoneticPr fontId="2"/>
  </si>
  <si>
    <t>イケダ</t>
    <phoneticPr fontId="2"/>
  </si>
  <si>
    <t>フウカ</t>
    <phoneticPr fontId="2"/>
  </si>
  <si>
    <t>松戸市立六実第三小学校</t>
    <rPh sb="0" eb="4">
      <t>マツドシリツ</t>
    </rPh>
    <rPh sb="4" eb="11">
      <t>ムツミダイサンショウガッコウ</t>
    </rPh>
    <phoneticPr fontId="2"/>
  </si>
  <si>
    <t>松戸</t>
    <rPh sb="0" eb="2">
      <t>マツド</t>
    </rPh>
    <phoneticPr fontId="2"/>
  </si>
  <si>
    <t>柚葵</t>
    <rPh sb="0" eb="1">
      <t>ユズ</t>
    </rPh>
    <rPh sb="1" eb="2">
      <t>アオイ</t>
    </rPh>
    <phoneticPr fontId="2"/>
  </si>
  <si>
    <t>マツド</t>
    <phoneticPr fontId="2"/>
  </si>
  <si>
    <t>ユア</t>
    <phoneticPr fontId="2"/>
  </si>
  <si>
    <t>浦部</t>
    <rPh sb="0" eb="2">
      <t>ウラベ</t>
    </rPh>
    <phoneticPr fontId="2"/>
  </si>
  <si>
    <t>知花</t>
    <rPh sb="0" eb="2">
      <t>チカ</t>
    </rPh>
    <phoneticPr fontId="2"/>
  </si>
  <si>
    <t>ウラベ</t>
    <phoneticPr fontId="2"/>
  </si>
  <si>
    <t>チカ</t>
    <phoneticPr fontId="2"/>
  </si>
  <si>
    <t>松戸市立大橋小学校</t>
    <rPh sb="0" eb="4">
      <t>マツドシリツ</t>
    </rPh>
    <rPh sb="4" eb="9">
      <t>オオハシショウガッコウ</t>
    </rPh>
    <phoneticPr fontId="2"/>
  </si>
  <si>
    <t>ヤマザキ</t>
    <phoneticPr fontId="2"/>
  </si>
  <si>
    <t>2023年4月からスタートした新しいチームです！
まだまだこれからのチームですが、子供たちも保護者も指導者もみんながわくわくするようなプレーが出来るように、みんな笑顔で頑張ります！！</t>
    <rPh sb="4" eb="5">
      <t>ネン</t>
    </rPh>
    <rPh sb="6" eb="7">
      <t>ガツ</t>
    </rPh>
    <rPh sb="15" eb="16">
      <t>アタラ</t>
    </rPh>
    <rPh sb="41" eb="43">
      <t>コドモ</t>
    </rPh>
    <rPh sb="46" eb="49">
      <t>ホゴシャ</t>
    </rPh>
    <rPh sb="50" eb="53">
      <t>シドウシャ</t>
    </rPh>
    <rPh sb="71" eb="73">
      <t>デキ</t>
    </rPh>
    <rPh sb="81" eb="83">
      <t>エガオ</t>
    </rPh>
    <rPh sb="84" eb="8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</si>
</sst>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4" zoomScaleNormal="100" workbookViewId="0">
      <selection activeCell="AL33" sqref="AL3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2" t="s">
        <v>91</v>
      </c>
      <c r="K3" s="223"/>
      <c r="L3" s="223"/>
      <c r="M3" s="223"/>
      <c r="N3" s="223"/>
      <c r="O3" s="224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4" t="s">
        <v>123</v>
      </c>
      <c r="B4" s="235"/>
      <c r="C4" s="227">
        <v>436315303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21028</v>
      </c>
      <c r="K5" s="203"/>
      <c r="L5" s="203"/>
      <c r="M5" s="203"/>
      <c r="N5" s="203"/>
      <c r="O5" s="203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205">
        <v>516001072</v>
      </c>
      <c r="H7" s="205"/>
      <c r="I7" s="205"/>
      <c r="J7" s="205"/>
      <c r="K7" s="205"/>
      <c r="L7" s="205"/>
      <c r="M7" s="205">
        <v>431003</v>
      </c>
      <c r="N7" s="205"/>
      <c r="O7" s="205"/>
      <c r="P7" s="179" t="s">
        <v>7</v>
      </c>
      <c r="Q7" s="180"/>
      <c r="R7" s="145" t="s">
        <v>141</v>
      </c>
      <c r="S7" s="146"/>
      <c r="T7" s="146"/>
      <c r="U7" s="146"/>
      <c r="V7" s="27" t="s">
        <v>8</v>
      </c>
      <c r="W7" s="134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41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5"/>
      <c r="H8" s="205"/>
      <c r="I8" s="205"/>
      <c r="J8" s="205"/>
      <c r="K8" s="205"/>
      <c r="L8" s="205"/>
      <c r="M8" s="205"/>
      <c r="N8" s="205"/>
      <c r="O8" s="205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5" customHeight="1">
      <c r="A9" s="74" t="s">
        <v>82</v>
      </c>
      <c r="B9" s="143"/>
      <c r="C9" s="110" t="s">
        <v>139</v>
      </c>
      <c r="D9" s="111"/>
      <c r="E9" s="112" t="s">
        <v>148</v>
      </c>
      <c r="F9" s="113"/>
      <c r="G9" s="205">
        <v>523682653</v>
      </c>
      <c r="H9" s="205"/>
      <c r="I9" s="205"/>
      <c r="J9" s="205"/>
      <c r="K9" s="205"/>
      <c r="L9" s="205"/>
      <c r="M9" s="205"/>
      <c r="N9" s="205"/>
      <c r="O9" s="205"/>
      <c r="P9" s="179" t="s">
        <v>7</v>
      </c>
      <c r="Q9" s="180"/>
      <c r="R9" s="145" t="s">
        <v>141</v>
      </c>
      <c r="S9" s="146"/>
      <c r="T9" s="146"/>
      <c r="U9" s="146"/>
      <c r="V9" s="27" t="s">
        <v>8</v>
      </c>
      <c r="W9" s="134" t="s">
        <v>142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150</v>
      </c>
      <c r="AM9" s="60"/>
      <c r="AN9" s="60"/>
      <c r="AO9" s="60"/>
      <c r="AP9" s="60"/>
      <c r="AQ9" s="60"/>
      <c r="AR9" s="60"/>
      <c r="AS9" s="36" t="s">
        <v>126</v>
      </c>
      <c r="AT9" s="54">
        <v>42</v>
      </c>
    </row>
    <row r="10" spans="1:51" ht="18" customHeight="1">
      <c r="A10" s="74"/>
      <c r="B10" s="143"/>
      <c r="C10" s="114" t="s">
        <v>137</v>
      </c>
      <c r="D10" s="115"/>
      <c r="E10" s="116" t="s">
        <v>147</v>
      </c>
      <c r="F10" s="117"/>
      <c r="G10" s="205"/>
      <c r="H10" s="205"/>
      <c r="I10" s="205"/>
      <c r="J10" s="205"/>
      <c r="K10" s="205"/>
      <c r="L10" s="205"/>
      <c r="M10" s="205"/>
      <c r="N10" s="205"/>
      <c r="O10" s="205"/>
      <c r="P10" s="137" t="s">
        <v>149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151</v>
      </c>
      <c r="AL10" s="62"/>
      <c r="AM10" s="62"/>
      <c r="AN10" s="62"/>
      <c r="AO10" s="37" t="s">
        <v>127</v>
      </c>
      <c r="AP10" s="63" t="s">
        <v>152</v>
      </c>
      <c r="AQ10" s="62"/>
      <c r="AR10" s="62"/>
      <c r="AS10" s="64"/>
      <c r="AT10" s="54"/>
    </row>
    <row r="11" spans="1:51" ht="14.5" customHeight="1">
      <c r="A11" s="74" t="s">
        <v>83</v>
      </c>
      <c r="B11" s="143"/>
      <c r="C11" s="156"/>
      <c r="D11" s="111"/>
      <c r="E11" s="111"/>
      <c r="F11" s="113"/>
      <c r="G11" s="205"/>
      <c r="H11" s="205"/>
      <c r="I11" s="205"/>
      <c r="J11" s="205"/>
      <c r="K11" s="205"/>
      <c r="L11" s="205"/>
      <c r="M11" s="205"/>
      <c r="N11" s="205"/>
      <c r="O11" s="205"/>
      <c r="P11" s="179" t="s">
        <v>7</v>
      </c>
      <c r="Q11" s="180"/>
      <c r="R11" s="146"/>
      <c r="S11" s="146"/>
      <c r="T11" s="146"/>
      <c r="U11" s="146"/>
      <c r="V11" s="27" t="s">
        <v>8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3"/>
      <c r="C12" s="157"/>
      <c r="D12" s="115"/>
      <c r="E12" s="115"/>
      <c r="F12" s="117"/>
      <c r="G12" s="205"/>
      <c r="H12" s="205"/>
      <c r="I12" s="205"/>
      <c r="J12" s="205"/>
      <c r="K12" s="205"/>
      <c r="L12" s="205"/>
      <c r="M12" s="205"/>
      <c r="N12" s="205"/>
      <c r="O12" s="205"/>
      <c r="P12" s="151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152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56"/>
      <c r="D13" s="111"/>
      <c r="E13" s="111"/>
      <c r="F13" s="113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3"/>
      <c r="C14" s="157"/>
      <c r="D14" s="115"/>
      <c r="E14" s="115"/>
      <c r="F14" s="117"/>
      <c r="G14" s="208"/>
      <c r="H14" s="208"/>
      <c r="I14" s="208"/>
      <c r="J14" s="208"/>
      <c r="K14" s="208"/>
      <c r="L14" s="208"/>
      <c r="M14" s="208"/>
      <c r="N14" s="208"/>
      <c r="O14" s="208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09" t="s">
        <v>98</v>
      </c>
      <c r="B15" s="143"/>
      <c r="C15" s="110" t="s">
        <v>139</v>
      </c>
      <c r="D15" s="111"/>
      <c r="E15" s="112" t="s">
        <v>140</v>
      </c>
      <c r="F15" s="113"/>
      <c r="G15" s="208"/>
      <c r="H15" s="208"/>
      <c r="I15" s="208"/>
      <c r="J15" s="208"/>
      <c r="K15" s="208"/>
      <c r="L15" s="208"/>
      <c r="M15" s="208"/>
      <c r="N15" s="208"/>
      <c r="O15" s="208"/>
      <c r="P15" s="179" t="s">
        <v>7</v>
      </c>
      <c r="Q15" s="180"/>
      <c r="R15" s="145" t="s">
        <v>141</v>
      </c>
      <c r="S15" s="146"/>
      <c r="T15" s="146"/>
      <c r="U15" s="146"/>
      <c r="V15" s="27" t="s">
        <v>8</v>
      </c>
      <c r="W15" s="134" t="s">
        <v>142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41</v>
      </c>
    </row>
    <row r="16" spans="1:51" ht="18" customHeight="1">
      <c r="A16" s="74"/>
      <c r="B16" s="143"/>
      <c r="C16" s="114" t="s">
        <v>137</v>
      </c>
      <c r="D16" s="115"/>
      <c r="E16" s="116" t="s">
        <v>138</v>
      </c>
      <c r="F16" s="117"/>
      <c r="G16" s="208"/>
      <c r="H16" s="208"/>
      <c r="I16" s="208"/>
      <c r="J16" s="208"/>
      <c r="K16" s="208"/>
      <c r="L16" s="208"/>
      <c r="M16" s="208"/>
      <c r="N16" s="208"/>
      <c r="O16" s="208"/>
      <c r="P16" s="137" t="s">
        <v>149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3"/>
      <c r="C17" s="197" t="str">
        <f>IF(P16="","",P16)</f>
        <v>千葉県松戸市根本351－1－309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3"/>
      <c r="C19" s="197" t="str">
        <f>IF(AL15="","",AL15&amp;"-"&amp;AK16&amp;"-"&amp;AP16)</f>
        <v>080-4330-6009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3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3"/>
      <c r="C21" s="218">
        <v>80</v>
      </c>
      <c r="D21" s="210"/>
      <c r="E21" s="210">
        <v>4330</v>
      </c>
      <c r="F21" s="210"/>
      <c r="G21" s="210">
        <v>6009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6" t="s">
        <v>130</v>
      </c>
      <c r="B23" s="141" t="s">
        <v>86</v>
      </c>
      <c r="C23" s="198" t="s">
        <v>105</v>
      </c>
      <c r="D23" s="199"/>
      <c r="E23" s="200" t="s">
        <v>106</v>
      </c>
      <c r="F23" s="201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7"/>
      <c r="B24" s="143"/>
      <c r="C24" s="187" t="s">
        <v>103</v>
      </c>
      <c r="D24" s="188"/>
      <c r="E24" s="189" t="s">
        <v>104</v>
      </c>
      <c r="F24" s="190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108">
        <v>1</v>
      </c>
      <c r="C25" s="110" t="s">
        <v>155</v>
      </c>
      <c r="D25" s="111"/>
      <c r="E25" s="112" t="s">
        <v>156</v>
      </c>
      <c r="F25" s="113"/>
      <c r="G25" s="97">
        <v>5</v>
      </c>
      <c r="H25" s="98"/>
      <c r="I25" s="101" t="s">
        <v>157</v>
      </c>
      <c r="J25" s="102"/>
      <c r="K25" s="102"/>
      <c r="L25" s="98"/>
      <c r="M25" s="97">
        <v>522497104</v>
      </c>
      <c r="N25" s="102"/>
      <c r="O25" s="98"/>
      <c r="P25" s="97">
        <v>150</v>
      </c>
      <c r="Q25" s="102"/>
      <c r="R25" s="102"/>
      <c r="S25" s="102"/>
      <c r="T25" s="104"/>
      <c r="U25" s="1"/>
      <c r="V25" s="1"/>
      <c r="W25" s="1"/>
      <c r="X25" s="1"/>
      <c r="Y25" s="212">
        <v>12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153</v>
      </c>
      <c r="D26" s="115"/>
      <c r="E26" s="116" t="s">
        <v>154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202" t="s">
        <v>158</v>
      </c>
      <c r="C27" s="110" t="s">
        <v>204</v>
      </c>
      <c r="D27" s="111"/>
      <c r="E27" s="112" t="s">
        <v>162</v>
      </c>
      <c r="F27" s="113"/>
      <c r="G27" s="97">
        <v>5</v>
      </c>
      <c r="H27" s="98"/>
      <c r="I27" s="101" t="s">
        <v>163</v>
      </c>
      <c r="J27" s="102"/>
      <c r="K27" s="102"/>
      <c r="L27" s="98"/>
      <c r="M27" s="97">
        <v>523143758</v>
      </c>
      <c r="N27" s="102"/>
      <c r="O27" s="98"/>
      <c r="P27" s="97">
        <v>153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159</v>
      </c>
      <c r="D28" s="115"/>
      <c r="E28" s="116" t="s">
        <v>160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4</v>
      </c>
      <c r="C29" s="110" t="s">
        <v>166</v>
      </c>
      <c r="D29" s="111"/>
      <c r="E29" s="112" t="s">
        <v>167</v>
      </c>
      <c r="F29" s="113"/>
      <c r="G29" s="97">
        <v>4</v>
      </c>
      <c r="H29" s="98"/>
      <c r="I29" s="101" t="s">
        <v>168</v>
      </c>
      <c r="J29" s="102"/>
      <c r="K29" s="102"/>
      <c r="L29" s="98"/>
      <c r="M29" s="97">
        <v>521795690</v>
      </c>
      <c r="N29" s="102"/>
      <c r="O29" s="98"/>
      <c r="P29" s="97">
        <v>137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164</v>
      </c>
      <c r="D30" s="115"/>
      <c r="E30" s="116" t="s">
        <v>165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5</v>
      </c>
      <c r="C31" s="110" t="s">
        <v>171</v>
      </c>
      <c r="D31" s="111"/>
      <c r="E31" s="112" t="s">
        <v>172</v>
      </c>
      <c r="F31" s="113"/>
      <c r="G31" s="97">
        <v>4</v>
      </c>
      <c r="H31" s="98"/>
      <c r="I31" s="101" t="s">
        <v>173</v>
      </c>
      <c r="J31" s="102"/>
      <c r="K31" s="102"/>
      <c r="L31" s="98"/>
      <c r="M31" s="97">
        <v>521613499</v>
      </c>
      <c r="N31" s="102"/>
      <c r="O31" s="98"/>
      <c r="P31" s="97">
        <v>139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169</v>
      </c>
      <c r="D32" s="115"/>
      <c r="E32" s="116" t="s">
        <v>170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6</v>
      </c>
      <c r="C33" s="110" t="s">
        <v>176</v>
      </c>
      <c r="D33" s="111"/>
      <c r="E33" s="112" t="s">
        <v>177</v>
      </c>
      <c r="F33" s="113"/>
      <c r="G33" s="97">
        <v>3</v>
      </c>
      <c r="H33" s="98"/>
      <c r="I33" s="101" t="s">
        <v>178</v>
      </c>
      <c r="J33" s="102"/>
      <c r="K33" s="102"/>
      <c r="L33" s="98"/>
      <c r="M33" s="97">
        <v>523143758</v>
      </c>
      <c r="N33" s="102"/>
      <c r="O33" s="98"/>
      <c r="P33" s="97">
        <v>132</v>
      </c>
      <c r="Q33" s="102"/>
      <c r="R33" s="102"/>
      <c r="S33" s="102"/>
      <c r="T33" s="104"/>
      <c r="U33" s="1"/>
      <c r="V33" s="1"/>
      <c r="W33" s="1"/>
      <c r="X33" s="1"/>
      <c r="Y33" s="130">
        <v>2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174</v>
      </c>
      <c r="D34" s="115"/>
      <c r="E34" s="116" t="s">
        <v>175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7</v>
      </c>
      <c r="C35" s="110" t="s">
        <v>181</v>
      </c>
      <c r="D35" s="111"/>
      <c r="E35" s="112" t="s">
        <v>182</v>
      </c>
      <c r="F35" s="113"/>
      <c r="G35" s="97">
        <v>2</v>
      </c>
      <c r="H35" s="98"/>
      <c r="I35" s="101" t="s">
        <v>183</v>
      </c>
      <c r="J35" s="102"/>
      <c r="K35" s="102"/>
      <c r="L35" s="98"/>
      <c r="M35" s="97">
        <v>524033003</v>
      </c>
      <c r="N35" s="102"/>
      <c r="O35" s="98"/>
      <c r="P35" s="97">
        <v>138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179</v>
      </c>
      <c r="D36" s="115"/>
      <c r="E36" s="116" t="s">
        <v>180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8</v>
      </c>
      <c r="C37" s="110" t="s">
        <v>161</v>
      </c>
      <c r="D37" s="111"/>
      <c r="E37" s="112" t="s">
        <v>185</v>
      </c>
      <c r="F37" s="113"/>
      <c r="G37" s="97">
        <v>2</v>
      </c>
      <c r="H37" s="98"/>
      <c r="I37" s="101" t="s">
        <v>163</v>
      </c>
      <c r="J37" s="102"/>
      <c r="K37" s="102"/>
      <c r="L37" s="98"/>
      <c r="M37" s="97">
        <v>523682554</v>
      </c>
      <c r="N37" s="102"/>
      <c r="O37" s="98"/>
      <c r="P37" s="97">
        <v>130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159</v>
      </c>
      <c r="D38" s="115"/>
      <c r="E38" s="116" t="s">
        <v>184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9</v>
      </c>
      <c r="C39" s="110" t="s">
        <v>188</v>
      </c>
      <c r="D39" s="111"/>
      <c r="E39" s="112" t="s">
        <v>187</v>
      </c>
      <c r="F39" s="113"/>
      <c r="G39" s="97">
        <v>3</v>
      </c>
      <c r="H39" s="98"/>
      <c r="I39" s="101" t="s">
        <v>189</v>
      </c>
      <c r="J39" s="102"/>
      <c r="K39" s="102"/>
      <c r="L39" s="98"/>
      <c r="M39" s="97">
        <v>520869507</v>
      </c>
      <c r="N39" s="102"/>
      <c r="O39" s="98"/>
      <c r="P39" s="97">
        <v>127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186</v>
      </c>
      <c r="D40" s="115"/>
      <c r="E40" s="116" t="s">
        <v>187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10</v>
      </c>
      <c r="C41" s="110" t="s">
        <v>192</v>
      </c>
      <c r="D41" s="111"/>
      <c r="E41" s="112" t="s">
        <v>193</v>
      </c>
      <c r="F41" s="113"/>
      <c r="G41" s="97">
        <v>3</v>
      </c>
      <c r="H41" s="98"/>
      <c r="I41" s="101" t="s">
        <v>194</v>
      </c>
      <c r="J41" s="102"/>
      <c r="K41" s="102"/>
      <c r="L41" s="98"/>
      <c r="M41" s="97">
        <v>520869507</v>
      </c>
      <c r="N41" s="102"/>
      <c r="O41" s="98"/>
      <c r="P41" s="97">
        <v>129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190</v>
      </c>
      <c r="D42" s="115"/>
      <c r="E42" s="116" t="s">
        <v>191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11</v>
      </c>
      <c r="C43" s="110" t="s">
        <v>197</v>
      </c>
      <c r="D43" s="111"/>
      <c r="E43" s="112" t="s">
        <v>198</v>
      </c>
      <c r="F43" s="113"/>
      <c r="G43" s="97">
        <v>2</v>
      </c>
      <c r="H43" s="98"/>
      <c r="I43" s="101" t="s">
        <v>183</v>
      </c>
      <c r="J43" s="102"/>
      <c r="K43" s="102"/>
      <c r="L43" s="98"/>
      <c r="M43" s="97">
        <v>524072743</v>
      </c>
      <c r="N43" s="102"/>
      <c r="O43" s="98"/>
      <c r="P43" s="97">
        <v>120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195</v>
      </c>
      <c r="D44" s="115"/>
      <c r="E44" s="116" t="s">
        <v>196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12</v>
      </c>
      <c r="C45" s="110" t="s">
        <v>201</v>
      </c>
      <c r="D45" s="111"/>
      <c r="E45" s="112" t="s">
        <v>202</v>
      </c>
      <c r="F45" s="113"/>
      <c r="G45" s="97">
        <v>2</v>
      </c>
      <c r="H45" s="98"/>
      <c r="I45" s="101" t="s">
        <v>203</v>
      </c>
      <c r="J45" s="102"/>
      <c r="K45" s="102"/>
      <c r="L45" s="98"/>
      <c r="M45" s="97">
        <v>523682547</v>
      </c>
      <c r="N45" s="102"/>
      <c r="O45" s="98"/>
      <c r="P45" s="97">
        <v>120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199</v>
      </c>
      <c r="D46" s="115"/>
      <c r="E46" s="116" t="s">
        <v>200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/>
      <c r="C47" s="156"/>
      <c r="D47" s="111"/>
      <c r="E47" s="111"/>
      <c r="F47" s="113"/>
      <c r="G47" s="97"/>
      <c r="H47" s="98"/>
      <c r="I47" s="97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2"/>
      <c r="B48" s="193"/>
      <c r="C48" s="194"/>
      <c r="D48" s="195"/>
      <c r="E48" s="195"/>
      <c r="F48" s="196"/>
      <c r="G48" s="178"/>
      <c r="H48" s="191"/>
      <c r="I48" s="178"/>
      <c r="J48" s="132"/>
      <c r="K48" s="132"/>
      <c r="L48" s="191"/>
      <c r="M48" s="178"/>
      <c r="N48" s="132"/>
      <c r="O48" s="191"/>
      <c r="P48" s="178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4" t="s">
        <v>205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6">
        <f>LEN(A55)</f>
        <v>91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12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21028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北総線</v>
      </c>
      <c r="S7" s="13" t="str">
        <f>IF(入力!AE5="","",入力!AE5)</f>
        <v>矢切</v>
      </c>
      <c r="T7" s="13"/>
      <c r="U7" s="13">
        <f>IF(入力!C4="","",入力!C4)</f>
        <v>436315303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和憲</v>
      </c>
      <c r="E16" s="13" t="str">
        <f>IF(入力!C7="","",入力!C7)</f>
        <v>タキ</v>
      </c>
      <c r="F16" s="13" t="str">
        <f>IF(入力!E7="","",入力!E7)</f>
        <v>カズノリ</v>
      </c>
      <c r="G16" s="13">
        <f>IF(入力!G7="","",入力!G7)</f>
        <v>516001072</v>
      </c>
      <c r="H16" s="13" t="str">
        <f>IF(入力!J7="","",入力!J7)</f>
        <v/>
      </c>
      <c r="I16" s="13">
        <f>IF(入力!M7="","",入力!M7)</f>
        <v>431003</v>
      </c>
      <c r="J16" s="13"/>
      <c r="K16" s="13"/>
      <c r="L16" s="13">
        <f>IF(入力!AT7="","",入力!AT7)</f>
        <v>41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0077</v>
      </c>
      <c r="T16" s="13" t="str">
        <f>IF(入力!P8="","",入力!P8)</f>
        <v>千葉県松戸市根本351－1－309</v>
      </c>
      <c r="U16" s="13" t="str">
        <f>IF(入力!AL7="","",入力!AL7)</f>
        <v>080</v>
      </c>
      <c r="V16" s="13" t="str">
        <f>IF(入力!AK8="","",入力!AK8)</f>
        <v>4330</v>
      </c>
      <c r="W16" s="13" t="str">
        <f>IF(入力!AP8="","",入力!AP8)</f>
        <v>6009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滝</v>
      </c>
      <c r="D17" s="13" t="str">
        <f>IF(入力!E10="","",入力!E10)</f>
        <v>理恵</v>
      </c>
      <c r="E17" s="13" t="str">
        <f>IF(入力!C9="","",入力!C9)</f>
        <v>タキ</v>
      </c>
      <c r="F17" s="13" t="str">
        <f>IF(入力!E9="","",入力!E9)</f>
        <v>リエ</v>
      </c>
      <c r="G17" s="13">
        <f>IF(入力!G9="","",入力!G9)</f>
        <v>523682653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0077</v>
      </c>
      <c r="T17" s="13" t="str">
        <f>IF(入力!P10="","",入力!P10)</f>
        <v>千葉県松戸市根本351－1－309</v>
      </c>
      <c r="U17" s="13" t="str">
        <f>IF(入力!AL9="","",入力!AL9)</f>
        <v>090</v>
      </c>
      <c r="V17" s="13" t="str">
        <f>IF(入力!AK10="","",入力!AK10)</f>
        <v>7457</v>
      </c>
      <c r="W17" s="13" t="str">
        <f>IF(入力!AP10="","",入力!AP10)</f>
        <v>2822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滝</v>
      </c>
      <c r="D22" s="13" t="str">
        <f>IF(入力!E16="","",入力!E16)</f>
        <v>和憲</v>
      </c>
      <c r="E22" s="13" t="str">
        <f>IF(入力!C15="","",入力!C15)</f>
        <v>タキ</v>
      </c>
      <c r="F22" s="13" t="str">
        <f>IF(入力!E15="","",入力!E15)</f>
        <v>カズノリ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>
        <f>IF(入力!C21="","",入力!C21)</f>
        <v>80</v>
      </c>
      <c r="O22" s="13">
        <f>IF(入力!E21="","",入力!E21)</f>
        <v>4330</v>
      </c>
      <c r="P22" s="13">
        <f>IF(入力!G21="","",入力!G21)</f>
        <v>6009</v>
      </c>
      <c r="Q22" s="13"/>
      <c r="R22" s="13" t="str">
        <f>IF(入力!R15="","",入力!R15)</f>
        <v>271</v>
      </c>
      <c r="S22" s="13" t="str">
        <f>IF(入力!W15="","",入力!W15)</f>
        <v>0077</v>
      </c>
      <c r="T22" s="13" t="str">
        <f>IF(入力!P16="","",入力!P16)</f>
        <v>千葉県松戸市根本351－1－309</v>
      </c>
      <c r="U22" s="13" t="str">
        <f>IF(入力!AL15="","",入力!AL15)</f>
        <v>080</v>
      </c>
      <c r="V22" s="13" t="str">
        <f>IF(入力!AK16="","",入力!AK16)</f>
        <v>4330</v>
      </c>
      <c r="W22" s="13" t="str">
        <f>IF(入力!AP16="","",入力!AP16)</f>
        <v>6009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山﨑</v>
      </c>
      <c r="D24" s="51" t="str">
        <f>VLOOKUP($B$51,$A$53:$F$352,4)</f>
        <v>のわ</v>
      </c>
      <c r="E24" s="51" t="str">
        <f>VLOOKUP($B$51,$A$53:$F$352,5)</f>
        <v>ヤマザキ</v>
      </c>
      <c r="F24" s="51" t="str">
        <f>VLOOKUP($B$51,$A$53:$F$352,6)</f>
        <v>ノワ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2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戸塚</v>
      </c>
      <c r="D53" s="13" t="str">
        <f>IF(入力!E26="","",入力!E26)</f>
        <v>望結</v>
      </c>
      <c r="E53" s="13" t="str">
        <f>IF(入力!C25="","",入力!C25)</f>
        <v>トツカ</v>
      </c>
      <c r="F53" s="13" t="str">
        <f>IF(入力!E25="","",入力!E25)</f>
        <v>ミユ</v>
      </c>
      <c r="G53" s="13">
        <f>IF(入力!M25="","",入力!M25)</f>
        <v>522497104</v>
      </c>
      <c r="H53" s="13" t="str">
        <f>IF(入力!I25="","",入力!I25)</f>
        <v>松戸市立相模台小学校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 t="str">
        <f>IF(入力!B27="","",入力!B27)</f>
        <v>③</v>
      </c>
      <c r="C54" s="13" t="str">
        <f>IF(入力!C28="","",入力!C28)</f>
        <v>山﨑</v>
      </c>
      <c r="D54" s="13" t="str">
        <f>IF(入力!E28="","",入力!E28)</f>
        <v>のわ</v>
      </c>
      <c r="E54" s="13" t="str">
        <f>IF(入力!C27="","",入力!C27)</f>
        <v>ヤマザキ</v>
      </c>
      <c r="F54" s="13" t="str">
        <f>IF(入力!E27="","",入力!E27)</f>
        <v>ノワ</v>
      </c>
      <c r="G54" s="13">
        <f>IF(入力!M27="","",入力!M27)</f>
        <v>523143758</v>
      </c>
      <c r="H54" s="13" t="str">
        <f>IF(入力!I27="","",入力!I27)</f>
        <v>松戸市立相模台小学校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4</v>
      </c>
      <c r="C55" s="13" t="str">
        <f>IF(入力!C30="","",入力!C30)</f>
        <v>石川</v>
      </c>
      <c r="D55" s="13" t="str">
        <f>IF(入力!E30="","",入力!E30)</f>
        <v>心美</v>
      </c>
      <c r="E55" s="13" t="str">
        <f>IF(入力!C29="","",入力!C29)</f>
        <v>イシカワ</v>
      </c>
      <c r="F55" s="13" t="str">
        <f>IF(入力!E29="","",入力!E29)</f>
        <v>ココミ</v>
      </c>
      <c r="G55" s="13">
        <f>IF(入力!M29="","",入力!M29)</f>
        <v>521795690</v>
      </c>
      <c r="H55" s="13" t="str">
        <f>IF(入力!I29="","",入力!I29)</f>
        <v>松戸市立松ヶ丘小学校</v>
      </c>
      <c r="I55" s="13">
        <f>IF(入力!G29="","",入力!G29)</f>
        <v>4</v>
      </c>
      <c r="J55" s="13">
        <f>IF(入力!P29="","",入力!P29)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5</v>
      </c>
      <c r="C56" s="13" t="str">
        <f>IF(入力!C32="","",入力!C32)</f>
        <v>森田</v>
      </c>
      <c r="D56" s="13" t="str">
        <f>IF(入力!E32="","",入力!E32)</f>
        <v>結那</v>
      </c>
      <c r="E56" s="13" t="str">
        <f>IF(入力!C31="","",入力!C31)</f>
        <v>モリタ</v>
      </c>
      <c r="F56" s="13" t="str">
        <f>IF(入力!E31="","",入力!E31)</f>
        <v>ユウナ</v>
      </c>
      <c r="G56" s="13">
        <f>IF(入力!M31="","",入力!M31)</f>
        <v>521613499</v>
      </c>
      <c r="H56" s="13" t="str">
        <f>IF(入力!I31="","",入力!I31)</f>
        <v>流山市立流山小学校</v>
      </c>
      <c r="I56" s="13">
        <f>IF(入力!G31="","",入力!G31)</f>
        <v>4</v>
      </c>
      <c r="J56" s="13">
        <f>IF(入力!P31="","",入力!P31)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6</v>
      </c>
      <c r="C57" s="13" t="str">
        <f>IF(入力!C34="","",入力!C34)</f>
        <v>長澤</v>
      </c>
      <c r="D57" s="13" t="str">
        <f>IF(入力!E34="","",入力!E34)</f>
        <v>瑠香</v>
      </c>
      <c r="E57" s="13" t="str">
        <f>IF(入力!C33="","",入力!C33)</f>
        <v>ナガサワ</v>
      </c>
      <c r="F57" s="13" t="str">
        <f>IF(入力!E33="","",入力!E33)</f>
        <v>ルカ</v>
      </c>
      <c r="G57" s="13">
        <f>IF(入力!M33="","",入力!M33)</f>
        <v>523143758</v>
      </c>
      <c r="H57" s="13" t="str">
        <f>IF(入力!I33="","",入力!I33)</f>
        <v>市川市立中国分小学校</v>
      </c>
      <c r="I57" s="13">
        <f>IF(入力!G33="","",入力!G33)</f>
        <v>3</v>
      </c>
      <c r="J57" s="13">
        <f>IF(入力!P33="","",入力!P33)</f>
        <v>132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7</v>
      </c>
      <c r="C58" s="13" t="str">
        <f>IF(入力!C36="","",入力!C36)</f>
        <v>関</v>
      </c>
      <c r="D58" s="13" t="str">
        <f>IF(入力!E36="","",入力!E36)</f>
        <v>杏佳</v>
      </c>
      <c r="E58" s="13" t="str">
        <f>IF(入力!C35="","",入力!C35)</f>
        <v>セキ</v>
      </c>
      <c r="F58" s="13" t="str">
        <f>IF(入力!E35="","",入力!E35)</f>
        <v>キョウカ</v>
      </c>
      <c r="G58" s="13">
        <f>IF(入力!M35="","",入力!M35)</f>
        <v>524033003</v>
      </c>
      <c r="H58" s="13" t="str">
        <f>IF(入力!I35="","",入力!I35)</f>
        <v>松戸市立柿の木台小学校</v>
      </c>
      <c r="I58" s="13">
        <f>IF(入力!G35="","",入力!G35)</f>
        <v>2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山﨑</v>
      </c>
      <c r="D59" s="13" t="str">
        <f>IF(入力!E38="","",入力!E38)</f>
        <v>わこ</v>
      </c>
      <c r="E59" s="13" t="str">
        <f>IF(入力!C37="","",入力!C37)</f>
        <v>ヤマサキ</v>
      </c>
      <c r="F59" s="13" t="str">
        <f>IF(入力!E37="","",入力!E37)</f>
        <v>ワコ</v>
      </c>
      <c r="G59" s="13">
        <f>IF(入力!M37="","",入力!M37)</f>
        <v>523682554</v>
      </c>
      <c r="H59" s="13" t="str">
        <f>IF(入力!I37="","",入力!I37)</f>
        <v>松戸市立相模台小学校</v>
      </c>
      <c r="I59" s="13">
        <f>IF(入力!G37="","",入力!G37)</f>
        <v>2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金橋</v>
      </c>
      <c r="D60" s="13" t="str">
        <f>IF(入力!E40="","",入力!E40)</f>
        <v>未羅</v>
      </c>
      <c r="E60" s="13" t="str">
        <f>IF(入力!C39="","",入力!C39)</f>
        <v>カナハシ</v>
      </c>
      <c r="F60" s="13" t="str">
        <f>IF(入力!E39="","",入力!E39)</f>
        <v>未羅</v>
      </c>
      <c r="G60" s="13">
        <f>IF(入力!M39="","",入力!M39)</f>
        <v>520869507</v>
      </c>
      <c r="H60" s="13" t="str">
        <f>IF(入力!I39="","",入力!I39)</f>
        <v>松戸市立上本郷第二小学校</v>
      </c>
      <c r="I60" s="13">
        <f>IF(入力!G39="","",入力!G39)</f>
        <v>3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池田</v>
      </c>
      <c r="D61" s="13" t="str">
        <f>IF(入力!E42="","",入力!E42)</f>
        <v>風花</v>
      </c>
      <c r="E61" s="13" t="str">
        <f>IF(入力!C41="","",入力!C41)</f>
        <v>イケダ</v>
      </c>
      <c r="F61" s="13" t="str">
        <f>IF(入力!E41="","",入力!E41)</f>
        <v>フウカ</v>
      </c>
      <c r="G61" s="13">
        <f>IF(入力!M41="","",入力!M41)</f>
        <v>520869507</v>
      </c>
      <c r="H61" s="13" t="str">
        <f>IF(入力!I41="","",入力!I41)</f>
        <v>松戸市立六実第三小学校</v>
      </c>
      <c r="I61" s="13">
        <f>IF(入力!G41="","",入力!G41)</f>
        <v>3</v>
      </c>
      <c r="J61" s="13">
        <f>IF(入力!P41="","",入力!P41)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松戸</v>
      </c>
      <c r="D62" s="13" t="str">
        <f>IF(入力!E44="","",入力!E44)</f>
        <v>柚葵</v>
      </c>
      <c r="E62" s="13" t="str">
        <f>IF(入力!C43="","",入力!C43)</f>
        <v>マツド</v>
      </c>
      <c r="F62" s="13" t="str">
        <f>IF(入力!E43="","",入力!E43)</f>
        <v>ユア</v>
      </c>
      <c r="G62" s="13">
        <f>IF(入力!M43="","",入力!M43)</f>
        <v>524072743</v>
      </c>
      <c r="H62" s="13" t="str">
        <f>IF(入力!I43="","",入力!I43)</f>
        <v>松戸市立柿の木台小学校</v>
      </c>
      <c r="I62" s="13">
        <f>IF(入力!G43="","",入力!G43)</f>
        <v>2</v>
      </c>
      <c r="J62" s="13">
        <f>IF(入力!P43="","",入力!P43)</f>
        <v>120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IF(入力!C46="","",入力!C46)</f>
        <v>浦部</v>
      </c>
      <c r="D63" s="13" t="str">
        <f>IF(入力!E46="","",入力!E46)</f>
        <v>知花</v>
      </c>
      <c r="E63" s="13" t="str">
        <f>IF(入力!C45="","",入力!C45)</f>
        <v>ウラベ</v>
      </c>
      <c r="F63" s="13" t="str">
        <f>IF(入力!E45="","",入力!E45)</f>
        <v>チカ</v>
      </c>
      <c r="G63" s="13">
        <f>IF(入力!M45="","",入力!M45)</f>
        <v>523682547</v>
      </c>
      <c r="H63" s="13" t="str">
        <f>IF(入力!I45="","",入力!I45)</f>
        <v>松戸市立大橋小学校</v>
      </c>
      <c r="I63" s="13">
        <f>IF(入力!G45="","",入力!G45)</f>
        <v>2</v>
      </c>
      <c r="J63" s="13">
        <f>IF(入力!P45="","",入力!P45)</f>
        <v>120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和憲 滝</cp:lastModifiedBy>
  <cp:lastPrinted>2024-01-26T23:02:38Z</cp:lastPrinted>
  <dcterms:created xsi:type="dcterms:W3CDTF">2014-04-05T09:56:00Z</dcterms:created>
  <dcterms:modified xsi:type="dcterms:W3CDTF">2024-01-27T09:38:21Z</dcterms:modified>
</cp:coreProperties>
</file>