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t36\OneDrive\デスクトップ\東排\2025\新人戦\"/>
    </mc:Choice>
  </mc:AlternateContent>
  <xr:revisionPtr revIDLastSave="0" documentId="13_ncr:1_{090B3DB7-30D3-45F1-AD36-4E393C554010}" xr6:coauthVersionLast="47" xr6:coauthVersionMax="47" xr10:uidLastSave="{00000000-0000-0000-0000-000000000000}"/>
  <workbookProtection lockStructure="1"/>
  <bookViews>
    <workbookView xWindow="0" yWindow="0" windowWidth="19200" windowHeight="100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<sst xmlns="http://schemas.openxmlformats.org/spreadsheetml/2006/main" count="273" uniqueCount="209">
  <si>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</si>
  <si>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</si>
  <si>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</si>
  <si>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</si>
  <si>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</si>
  <si>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</si>
  <si>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</si>
  <si>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</si>
  <si>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</si>
  <si>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</si>
  <si>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</si>
  <si>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</si>
  <si>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</si>
  <si>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</si>
  <si>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</si>
  <si>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</si>
  <si>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</si>
  <si>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</si>
  <si>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</si>
  <si>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</si>
  <si>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</si>
  <si>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</si>
  <si>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</si>
  <si>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</si>
  <si>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</si>
  <si>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</si>
  <si>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</si>
  <si>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</si>
  <si>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</si>
  <si>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</si>
  <si>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</si>
  <si>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</si>
  <si>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</si>
  <si>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</si>
  <si>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</si>
  <si>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</si>
  <si>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</si>
  <si>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</si>
  <si>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</si>
  <si>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</si>
  <si>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</si>
  <si>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</si>
  <si>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</si>
  <si>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</si>
  <si>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</si>
  <si>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</si>
  <si>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</si>
  <si>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</si>
  <si>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</si>
  <si>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</si>
  <si>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</si>
  <si>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</si>
  <si>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</si>
  <si>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</si>
  <si>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</si>
  <si>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</si>
  <si>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</si>
  <si>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</si>
  <si>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</si>
  <si>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</si>
  <si>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</si>
  <si>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</si>
  <si>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</si>
  <si>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</si>
  <si>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</si>
  <si>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</si>
  <si>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</si>
  <si>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</si>
  <si>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</si>
  <si>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</si>
  <si>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</si>
  <si>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</si>
  <si>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</si>
  <si>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</si>
  <si>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</si>
  <si>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</si>
  <si>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</si>
  <si>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</si>
  <si>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</si>
  <si>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</si>
  <si>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</si>
  <si>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</si>
  <si>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</si>
  <si>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</si>
  <si>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</si>
  <si>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</si>
  <si>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</si>
  <si>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</si>
  <si>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</si>
  <si>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</si>
  <si>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</si>
  <si>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</si>
  <si>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</si>
  <si>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</si>
  <si>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</si>
  <si>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</si>
  <si>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</si>
  <si>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</si>
  <si>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</si>
  <si>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</si>
  <si>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</si>
  <si>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</si>
  <si>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</si>
  <si>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</si>
  <si>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</si>
  <si>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</si>
  <si>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</si>
  <si>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</si>
  <si>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</si>
  <si>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</si>
  <si>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</si>
  <si>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</si>
  <si>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</si>
  <si>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</si>
  <si>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</si>
  <si>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</si>
  <si>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</si>
  <si>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</si>
  <si>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</si>
  <si>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</si>
  <si>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</si>
  <si>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</si>
  <si>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</si>
  <si>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</si>
  <si>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</si>
  <si>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</si>
  <si>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</si>
  <si>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</si>
  <si>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</si>
  <si>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</si>
  <si>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</si>
  <si>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</si>
  <si>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</si>
  <si>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</si>
  <si>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</si>
  <si>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北総線</t>
    <rPh sb="0" eb="3">
      <t>ホクソウセン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</si>
  <si>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</si>
  <si>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</si>
  <si>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</si>
  <si>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</si>
  <si>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</si>
  <si>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271</t>
    <phoneticPr fontId="2"/>
  </si>
  <si>
    <t>0077</t>
    <phoneticPr fontId="2"/>
  </si>
  <si>
    <t>千葉県松戸市根本351－1－309</t>
    <rPh sb="0" eb="3">
      <t>チバケン</t>
    </rPh>
    <rPh sb="3" eb="6">
      <t>マツドシ</t>
    </rPh>
    <rPh sb="6" eb="8">
      <t>ネモト</t>
    </rPh>
    <phoneticPr fontId="2"/>
  </si>
  <si>
    <t>080</t>
    <phoneticPr fontId="2"/>
  </si>
  <si>
    <t>4330</t>
    <phoneticPr fontId="2"/>
  </si>
  <si>
    <t>6009</t>
    <phoneticPr fontId="2"/>
  </si>
  <si>
    <t>千葉県松戸市根本351－1－309</t>
    <rPh sb="0" eb="8">
      <t>チバケンマツドシネモト</t>
    </rPh>
    <phoneticPr fontId="2"/>
  </si>
  <si>
    <t>ミユ</t>
    <phoneticPr fontId="2"/>
  </si>
  <si>
    <t>③</t>
    <phoneticPr fontId="2"/>
  </si>
  <si>
    <t>のわ</t>
    <phoneticPr fontId="2"/>
  </si>
  <si>
    <t>ノワ</t>
    <phoneticPr fontId="2"/>
  </si>
  <si>
    <t>石川</t>
    <rPh sb="0" eb="2">
      <t>イシカワ</t>
    </rPh>
    <phoneticPr fontId="2"/>
  </si>
  <si>
    <t>心美</t>
    <rPh sb="0" eb="2">
      <t>ココミ</t>
    </rPh>
    <phoneticPr fontId="2"/>
  </si>
  <si>
    <t>イシカワ</t>
    <phoneticPr fontId="2"/>
  </si>
  <si>
    <t>ココミ</t>
    <phoneticPr fontId="2"/>
  </si>
  <si>
    <t>松戸市立松ヶ丘小学校</t>
    <rPh sb="0" eb="4">
      <t>マツドシリツ</t>
    </rPh>
    <rPh sb="4" eb="10">
      <t>マツガオカショウガッコウ</t>
    </rPh>
    <phoneticPr fontId="2"/>
  </si>
  <si>
    <t>森田</t>
    <rPh sb="0" eb="2">
      <t>モリタ</t>
    </rPh>
    <phoneticPr fontId="2"/>
  </si>
  <si>
    <t>結那</t>
    <rPh sb="0" eb="1">
      <t>ユ</t>
    </rPh>
    <rPh sb="1" eb="2">
      <t>ナ</t>
    </rPh>
    <phoneticPr fontId="2"/>
  </si>
  <si>
    <t>モリタ</t>
    <phoneticPr fontId="2"/>
  </si>
  <si>
    <t>ユウナ</t>
    <phoneticPr fontId="2"/>
  </si>
  <si>
    <t>流山市立流山小学校</t>
    <rPh sb="0" eb="2">
      <t>ナガレヤマ</t>
    </rPh>
    <rPh sb="2" eb="4">
      <t>シリツ</t>
    </rPh>
    <rPh sb="4" eb="9">
      <t>ナガレヤマショウガッコウ</t>
    </rPh>
    <phoneticPr fontId="2"/>
  </si>
  <si>
    <t>長澤</t>
    <rPh sb="0" eb="2">
      <t>ナガサワ</t>
    </rPh>
    <phoneticPr fontId="2"/>
  </si>
  <si>
    <t>瑠香</t>
    <rPh sb="0" eb="2">
      <t>ルカ</t>
    </rPh>
    <phoneticPr fontId="2"/>
  </si>
  <si>
    <t>ナガサワ</t>
    <phoneticPr fontId="2"/>
  </si>
  <si>
    <t>ルカ</t>
    <phoneticPr fontId="2"/>
  </si>
  <si>
    <t>市川市立中国分小学校</t>
    <rPh sb="0" eb="4">
      <t>イチカワシリツ</t>
    </rPh>
    <rPh sb="4" eb="10">
      <t>ナカコクブンショウガッコウ</t>
    </rPh>
    <phoneticPr fontId="2"/>
  </si>
  <si>
    <t>関</t>
    <rPh sb="0" eb="1">
      <t>セキ</t>
    </rPh>
    <phoneticPr fontId="2"/>
  </si>
  <si>
    <t>杏佳</t>
    <rPh sb="0" eb="2">
      <t>キョウカ</t>
    </rPh>
    <phoneticPr fontId="2"/>
  </si>
  <si>
    <t>セキ</t>
    <phoneticPr fontId="2"/>
  </si>
  <si>
    <t>キョウカ</t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</si>
  <si>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"/>
  </si>
  <si>
    <t>金橋</t>
    <rPh sb="0" eb="2">
      <t>カナハシ</t>
    </rPh>
    <phoneticPr fontId="2"/>
  </si>
  <si>
    <t>未羅</t>
    <rPh sb="0" eb="2">
      <t>ミラ</t>
    </rPh>
    <phoneticPr fontId="2"/>
  </si>
  <si>
    <t>カナハシ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</si>
  <si>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</si>
  <si>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池田</t>
    <rPh sb="0" eb="2">
      <t>イケダ</t>
    </rPh>
    <phoneticPr fontId="2"/>
  </si>
  <si>
    <t>風花</t>
    <rPh sb="0" eb="2">
      <t>フウカ</t>
    </rPh>
    <phoneticPr fontId="2"/>
  </si>
  <si>
    <t>イケダ</t>
    <phoneticPr fontId="2"/>
  </si>
  <si>
    <t>フウカ</t>
    <phoneticPr fontId="2"/>
  </si>
  <si>
    <t>松戸市立六実第三小学校</t>
    <rPh sb="0" eb="4">
      <t>マツドシリツ</t>
    </rPh>
    <rPh sb="4" eb="11">
      <t>ムツミダイサンショウガッコウ</t>
    </rPh>
    <phoneticPr fontId="2"/>
  </si>
  <si>
    <t>ヤマザキ</t>
    <phoneticPr fontId="2"/>
  </si>
  <si>
    <t>山崎</t>
    <rPh sb="0" eb="2">
      <t>ヤマザキ</t>
    </rPh>
    <phoneticPr fontId="2"/>
  </si>
  <si>
    <t>健太郎</t>
    <rPh sb="0" eb="3">
      <t>ケンタロウ</t>
    </rPh>
    <phoneticPr fontId="2"/>
  </si>
  <si>
    <t>ケンタロウ</t>
    <phoneticPr fontId="2"/>
  </si>
  <si>
    <t>0075</t>
    <phoneticPr fontId="2"/>
  </si>
  <si>
    <t>千葉県松戸市胡録台265-12</t>
    <rPh sb="0" eb="3">
      <t>チバケン</t>
    </rPh>
    <rPh sb="3" eb="6">
      <t>マツドシ</t>
    </rPh>
    <rPh sb="6" eb="9">
      <t>コロクダイ</t>
    </rPh>
    <phoneticPr fontId="2"/>
  </si>
  <si>
    <t>4338</t>
    <phoneticPr fontId="2"/>
  </si>
  <si>
    <t>7969</t>
    <phoneticPr fontId="2"/>
  </si>
  <si>
    <t>遠藤</t>
    <rPh sb="0" eb="2">
      <t>エンドウ</t>
    </rPh>
    <phoneticPr fontId="2"/>
  </si>
  <si>
    <t>杏妃</t>
    <rPh sb="0" eb="2">
      <t>アンズキサキ</t>
    </rPh>
    <phoneticPr fontId="2"/>
  </si>
  <si>
    <t>エンドウ</t>
    <phoneticPr fontId="2"/>
  </si>
  <si>
    <t>アキ</t>
    <phoneticPr fontId="2"/>
  </si>
  <si>
    <t>松戸市立矢切小学校</t>
    <rPh sb="0" eb="4">
      <t>マツドシリツ</t>
    </rPh>
    <rPh sb="4" eb="6">
      <t>ヤギリ</t>
    </rPh>
    <rPh sb="6" eb="9">
      <t>ショウガッコウ</t>
    </rPh>
    <phoneticPr fontId="2"/>
  </si>
  <si>
    <t>塚原</t>
    <rPh sb="0" eb="2">
      <t>ツカハラ</t>
    </rPh>
    <phoneticPr fontId="2"/>
  </si>
  <si>
    <t>ひなた</t>
    <phoneticPr fontId="2"/>
  </si>
  <si>
    <t>ツカハラ</t>
    <phoneticPr fontId="2"/>
  </si>
  <si>
    <t>ヒナタ</t>
    <phoneticPr fontId="2"/>
  </si>
  <si>
    <t>西川</t>
    <rPh sb="0" eb="2">
      <t>ニシカワ</t>
    </rPh>
    <phoneticPr fontId="2"/>
  </si>
  <si>
    <t>心菜</t>
    <rPh sb="0" eb="2">
      <t>ココナ</t>
    </rPh>
    <phoneticPr fontId="2"/>
  </si>
  <si>
    <t>ニシカワ</t>
    <phoneticPr fontId="2"/>
  </si>
  <si>
    <t>ココナ</t>
    <phoneticPr fontId="2"/>
  </si>
  <si>
    <t>葛飾区立鎌倉小学校</t>
    <rPh sb="0" eb="4">
      <t>カツシカクリツ</t>
    </rPh>
    <rPh sb="4" eb="9">
      <t>カマクラショウガッコウ</t>
    </rPh>
    <phoneticPr fontId="2"/>
  </si>
  <si>
    <t>ミラ</t>
    <phoneticPr fontId="2"/>
  </si>
  <si>
    <t>松田</t>
    <rPh sb="0" eb="2">
      <t>マツダ</t>
    </rPh>
    <phoneticPr fontId="2"/>
  </si>
  <si>
    <t>望佑</t>
    <rPh sb="0" eb="1">
      <t>ノゾム</t>
    </rPh>
    <rPh sb="1" eb="2">
      <t>ユウ</t>
    </rPh>
    <phoneticPr fontId="2"/>
  </si>
  <si>
    <t>マツダ</t>
    <phoneticPr fontId="2"/>
  </si>
  <si>
    <t>松戸市立東部小学校</t>
    <rPh sb="0" eb="4">
      <t>マツドシリツ</t>
    </rPh>
    <rPh sb="4" eb="6">
      <t>トウブ</t>
    </rPh>
    <rPh sb="6" eb="9">
      <t>ショウガッコウ</t>
    </rPh>
    <phoneticPr fontId="2"/>
  </si>
  <si>
    <t>好不調の波が激しいチームですが、県大会ではいい波に乗れるよう一生懸命笑顔で頑張ります！</t>
    <rPh sb="0" eb="3">
      <t>コウフチョウ</t>
    </rPh>
    <rPh sb="4" eb="5">
      <t>ナミ</t>
    </rPh>
    <rPh sb="6" eb="7">
      <t>ハゲ</t>
    </rPh>
    <rPh sb="16" eb="19">
      <t>ケンタイカイ</t>
    </rPh>
    <rPh sb="23" eb="24">
      <t>ナミ</t>
    </rPh>
    <rPh sb="25" eb="26">
      <t>ノ</t>
    </rPh>
    <rPh sb="30" eb="34">
      <t>イッショウケンメイ</t>
    </rPh>
    <rPh sb="34" eb="36">
      <t>エガオ</t>
    </rPh>
    <rPh sb="37" eb="3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</si>
</sst>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P35" sqref="P35:T3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91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110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436315303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21028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2" t="s">
        <v>139</v>
      </c>
      <c r="D7" s="88"/>
      <c r="E7" s="113" t="s">
        <v>140</v>
      </c>
      <c r="F7" s="89"/>
      <c r="G7" s="68">
        <v>516001072</v>
      </c>
      <c r="H7" s="68"/>
      <c r="I7" s="68"/>
      <c r="J7" s="68"/>
      <c r="K7" s="68"/>
      <c r="L7" s="68"/>
      <c r="M7" s="68">
        <v>431003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144</v>
      </c>
      <c r="AM7" s="126"/>
      <c r="AN7" s="126"/>
      <c r="AO7" s="126"/>
      <c r="AP7" s="126"/>
      <c r="AQ7" s="126"/>
      <c r="AR7" s="126"/>
      <c r="AS7" s="36" t="s">
        <v>10</v>
      </c>
      <c r="AT7" s="234">
        <v>42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143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145</v>
      </c>
      <c r="AL8" s="130"/>
      <c r="AM8" s="130"/>
      <c r="AN8" s="130"/>
      <c r="AO8" s="37" t="s">
        <v>11</v>
      </c>
      <c r="AP8" s="131" t="s">
        <v>146</v>
      </c>
      <c r="AQ8" s="130"/>
      <c r="AR8" s="130"/>
      <c r="AS8" s="132"/>
      <c r="AT8" s="234"/>
    </row>
    <row r="9" spans="1:51" ht="14.5" customHeight="1">
      <c r="A9" s="75" t="s">
        <v>82</v>
      </c>
      <c r="B9" s="76"/>
      <c r="C9" s="112" t="s">
        <v>181</v>
      </c>
      <c r="D9" s="88"/>
      <c r="E9" s="113" t="s">
        <v>184</v>
      </c>
      <c r="F9" s="89"/>
      <c r="G9" s="68">
        <v>525227876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185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 t="s">
        <v>144</v>
      </c>
      <c r="AM9" s="126"/>
      <c r="AN9" s="126"/>
      <c r="AO9" s="126"/>
      <c r="AP9" s="126"/>
      <c r="AQ9" s="126"/>
      <c r="AR9" s="126"/>
      <c r="AS9" s="36" t="s">
        <v>126</v>
      </c>
      <c r="AT9" s="235">
        <v>39</v>
      </c>
    </row>
    <row r="10" spans="1:51" ht="18" customHeight="1">
      <c r="A10" s="75"/>
      <c r="B10" s="76"/>
      <c r="C10" s="115" t="s">
        <v>182</v>
      </c>
      <c r="D10" s="116"/>
      <c r="E10" s="117" t="s">
        <v>183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186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187</v>
      </c>
      <c r="AL10" s="130"/>
      <c r="AM10" s="130"/>
      <c r="AN10" s="130"/>
      <c r="AO10" s="37" t="s">
        <v>127</v>
      </c>
      <c r="AP10" s="131" t="s">
        <v>188</v>
      </c>
      <c r="AQ10" s="130"/>
      <c r="AR10" s="130"/>
      <c r="AS10" s="132"/>
      <c r="AT10" s="235"/>
    </row>
    <row r="11" spans="1:51" ht="14.5" customHeight="1">
      <c r="A11" s="75" t="s">
        <v>83</v>
      </c>
      <c r="B11" s="76"/>
      <c r="C11" s="112" t="s">
        <v>181</v>
      </c>
      <c r="D11" s="88"/>
      <c r="E11" s="113" t="s">
        <v>151</v>
      </c>
      <c r="F11" s="89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3" t="s">
        <v>185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6"/>
      <c r="AM11" s="126"/>
      <c r="AN11" s="126"/>
      <c r="AO11" s="126"/>
      <c r="AP11" s="126"/>
      <c r="AQ11" s="126"/>
      <c r="AR11" s="126"/>
      <c r="AS11" s="36" t="s">
        <v>126</v>
      </c>
      <c r="AT11" s="235">
        <v>12</v>
      </c>
    </row>
    <row r="12" spans="1:51" ht="18" customHeight="1">
      <c r="A12" s="75"/>
      <c r="B12" s="76"/>
      <c r="C12" s="115" t="s">
        <v>182</v>
      </c>
      <c r="D12" s="116"/>
      <c r="E12" s="117" t="s">
        <v>150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186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86"/>
      <c r="AL12" s="130"/>
      <c r="AM12" s="130"/>
      <c r="AN12" s="130"/>
      <c r="AO12" s="37" t="s">
        <v>127</v>
      </c>
      <c r="AP12" s="130"/>
      <c r="AQ12" s="130"/>
      <c r="AR12" s="130"/>
      <c r="AS12" s="132"/>
      <c r="AT12" s="235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33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2" t="s">
        <v>98</v>
      </c>
      <c r="B15" s="76"/>
      <c r="C15" s="112" t="s">
        <v>139</v>
      </c>
      <c r="D15" s="88"/>
      <c r="E15" s="113" t="s">
        <v>140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144</v>
      </c>
      <c r="AM15" s="126"/>
      <c r="AN15" s="126"/>
      <c r="AO15" s="126"/>
      <c r="AP15" s="126"/>
      <c r="AQ15" s="126"/>
      <c r="AR15" s="126"/>
      <c r="AS15" s="36" t="s">
        <v>126</v>
      </c>
      <c r="AT15" s="235">
        <v>41</v>
      </c>
    </row>
    <row r="16" spans="1:51" ht="18" customHeight="1">
      <c r="A16" s="75"/>
      <c r="B16" s="76"/>
      <c r="C16" s="115" t="s">
        <v>137</v>
      </c>
      <c r="D16" s="116"/>
      <c r="E16" s="117" t="s">
        <v>138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147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145</v>
      </c>
      <c r="AL16" s="130"/>
      <c r="AM16" s="130"/>
      <c r="AN16" s="130"/>
      <c r="AO16" s="37" t="s">
        <v>127</v>
      </c>
      <c r="AP16" s="131" t="s">
        <v>146</v>
      </c>
      <c r="AQ16" s="130"/>
      <c r="AR16" s="130"/>
      <c r="AS16" s="132"/>
      <c r="AT16" s="235"/>
    </row>
    <row r="17" spans="1:46">
      <c r="A17" s="75" t="s">
        <v>0</v>
      </c>
      <c r="B17" s="76"/>
      <c r="C17" s="137" t="str">
        <f>IF(P16="","",P16)</f>
        <v>千葉県松戸市根本351－1－309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7" t="str">
        <f>IF(AL15="","",AL15&amp;"-"&amp;AK16&amp;"-"&amp;AP16)</f>
        <v>080-4330-6009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80</v>
      </c>
      <c r="D21" s="54"/>
      <c r="E21" s="54">
        <v>4330</v>
      </c>
      <c r="F21" s="54"/>
      <c r="G21" s="54">
        <v>6009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4" t="s">
        <v>99</v>
      </c>
      <c r="Q23" s="119"/>
      <c r="R23" s="119"/>
      <c r="S23" s="119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10">
        <v>1</v>
      </c>
      <c r="C25" s="112" t="s">
        <v>191</v>
      </c>
      <c r="D25" s="88"/>
      <c r="E25" s="113" t="s">
        <v>192</v>
      </c>
      <c r="F25" s="89"/>
      <c r="G25" s="99">
        <v>5</v>
      </c>
      <c r="H25" s="95"/>
      <c r="I25" s="93" t="s">
        <v>193</v>
      </c>
      <c r="J25" s="94"/>
      <c r="K25" s="94"/>
      <c r="L25" s="95"/>
      <c r="M25" s="99">
        <v>524311972</v>
      </c>
      <c r="N25" s="94"/>
      <c r="O25" s="95"/>
      <c r="P25" s="99">
        <v>157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189</v>
      </c>
      <c r="D26" s="116"/>
      <c r="E26" s="117" t="s">
        <v>190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24">
        <v>2</v>
      </c>
      <c r="C27" s="112" t="s">
        <v>196</v>
      </c>
      <c r="D27" s="88"/>
      <c r="E27" s="113" t="s">
        <v>197</v>
      </c>
      <c r="F27" s="89"/>
      <c r="G27" s="99">
        <v>5</v>
      </c>
      <c r="H27" s="95"/>
      <c r="I27" s="93" t="s">
        <v>193</v>
      </c>
      <c r="J27" s="94"/>
      <c r="K27" s="94"/>
      <c r="L27" s="95"/>
      <c r="M27" s="99">
        <v>522497104</v>
      </c>
      <c r="N27" s="94"/>
      <c r="O27" s="95"/>
      <c r="P27" s="99">
        <v>158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194</v>
      </c>
      <c r="D28" s="116"/>
      <c r="E28" s="117" t="s">
        <v>195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24" t="s">
        <v>149</v>
      </c>
      <c r="C29" s="112" t="s">
        <v>154</v>
      </c>
      <c r="D29" s="88"/>
      <c r="E29" s="113" t="s">
        <v>155</v>
      </c>
      <c r="F29" s="89"/>
      <c r="G29" s="99">
        <v>5</v>
      </c>
      <c r="H29" s="95"/>
      <c r="I29" s="93" t="s">
        <v>156</v>
      </c>
      <c r="J29" s="94"/>
      <c r="K29" s="94"/>
      <c r="L29" s="95"/>
      <c r="M29" s="99">
        <v>521795690</v>
      </c>
      <c r="N29" s="94"/>
      <c r="O29" s="95"/>
      <c r="P29" s="99">
        <v>141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152</v>
      </c>
      <c r="D30" s="116"/>
      <c r="E30" s="117" t="s">
        <v>153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5</v>
      </c>
      <c r="C31" s="112" t="s">
        <v>159</v>
      </c>
      <c r="D31" s="88"/>
      <c r="E31" s="113" t="s">
        <v>160</v>
      </c>
      <c r="F31" s="89"/>
      <c r="G31" s="99">
        <v>5</v>
      </c>
      <c r="H31" s="95"/>
      <c r="I31" s="93" t="s">
        <v>161</v>
      </c>
      <c r="J31" s="94"/>
      <c r="K31" s="94"/>
      <c r="L31" s="95"/>
      <c r="M31" s="99">
        <v>521613499</v>
      </c>
      <c r="N31" s="94"/>
      <c r="O31" s="95"/>
      <c r="P31" s="99">
        <v>145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157</v>
      </c>
      <c r="D32" s="116"/>
      <c r="E32" s="117" t="s">
        <v>158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6</v>
      </c>
      <c r="C33" s="112" t="s">
        <v>164</v>
      </c>
      <c r="D33" s="88"/>
      <c r="E33" s="113" t="s">
        <v>165</v>
      </c>
      <c r="F33" s="89"/>
      <c r="G33" s="99">
        <v>4</v>
      </c>
      <c r="H33" s="95"/>
      <c r="I33" s="93" t="s">
        <v>166</v>
      </c>
      <c r="J33" s="94"/>
      <c r="K33" s="94"/>
      <c r="L33" s="95"/>
      <c r="M33" s="99">
        <v>523143758</v>
      </c>
      <c r="N33" s="94"/>
      <c r="O33" s="95"/>
      <c r="P33" s="99">
        <v>137</v>
      </c>
      <c r="Q33" s="94"/>
      <c r="R33" s="94"/>
      <c r="S33" s="94"/>
      <c r="T33" s="100"/>
      <c r="U33" s="1"/>
      <c r="V33" s="1"/>
      <c r="W33" s="1"/>
      <c r="X33" s="1"/>
      <c r="Y33" s="202">
        <v>3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162</v>
      </c>
      <c r="D34" s="116"/>
      <c r="E34" s="117" t="s">
        <v>163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7</v>
      </c>
      <c r="C35" s="112" t="s">
        <v>169</v>
      </c>
      <c r="D35" s="88"/>
      <c r="E35" s="113" t="s">
        <v>170</v>
      </c>
      <c r="F35" s="89"/>
      <c r="G35" s="99">
        <v>3</v>
      </c>
      <c r="H35" s="95"/>
      <c r="I35" s="93" t="s">
        <v>171</v>
      </c>
      <c r="J35" s="94"/>
      <c r="K35" s="94"/>
      <c r="L35" s="95"/>
      <c r="M35" s="99">
        <v>524033003</v>
      </c>
      <c r="N35" s="94"/>
      <c r="O35" s="95"/>
      <c r="P35" s="99">
        <v>145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167</v>
      </c>
      <c r="D36" s="116"/>
      <c r="E36" s="117" t="s">
        <v>168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8</v>
      </c>
      <c r="C37" s="112" t="s">
        <v>200</v>
      </c>
      <c r="D37" s="88"/>
      <c r="E37" s="113" t="s">
        <v>201</v>
      </c>
      <c r="F37" s="89"/>
      <c r="G37" s="99">
        <v>5</v>
      </c>
      <c r="H37" s="95"/>
      <c r="I37" s="93" t="s">
        <v>202</v>
      </c>
      <c r="J37" s="94"/>
      <c r="K37" s="94"/>
      <c r="L37" s="95"/>
      <c r="M37" s="99">
        <v>525124489</v>
      </c>
      <c r="N37" s="94"/>
      <c r="O37" s="95"/>
      <c r="P37" s="99">
        <v>138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198</v>
      </c>
      <c r="D38" s="116"/>
      <c r="E38" s="117" t="s">
        <v>199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9</v>
      </c>
      <c r="C39" s="112" t="s">
        <v>206</v>
      </c>
      <c r="D39" s="88"/>
      <c r="E39" s="113" t="s">
        <v>148</v>
      </c>
      <c r="F39" s="89"/>
      <c r="G39" s="99">
        <v>4</v>
      </c>
      <c r="H39" s="95"/>
      <c r="I39" s="93" t="s">
        <v>207</v>
      </c>
      <c r="J39" s="94"/>
      <c r="K39" s="94"/>
      <c r="L39" s="95"/>
      <c r="M39" s="99">
        <v>524747498</v>
      </c>
      <c r="N39" s="94"/>
      <c r="O39" s="95"/>
      <c r="P39" s="99">
        <v>136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204</v>
      </c>
      <c r="D40" s="116"/>
      <c r="E40" s="117" t="s">
        <v>205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10</v>
      </c>
      <c r="C41" s="112" t="s">
        <v>174</v>
      </c>
      <c r="D41" s="88"/>
      <c r="E41" s="113" t="s">
        <v>203</v>
      </c>
      <c r="F41" s="89"/>
      <c r="G41" s="99">
        <v>4</v>
      </c>
      <c r="H41" s="95"/>
      <c r="I41" s="93" t="s">
        <v>175</v>
      </c>
      <c r="J41" s="94"/>
      <c r="K41" s="94"/>
      <c r="L41" s="95"/>
      <c r="M41" s="99">
        <v>520869507</v>
      </c>
      <c r="N41" s="94"/>
      <c r="O41" s="95"/>
      <c r="P41" s="99">
        <v>135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172</v>
      </c>
      <c r="D42" s="116"/>
      <c r="E42" s="117" t="s">
        <v>173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11</v>
      </c>
      <c r="C43" s="112" t="s">
        <v>178</v>
      </c>
      <c r="D43" s="88"/>
      <c r="E43" s="113" t="s">
        <v>179</v>
      </c>
      <c r="F43" s="89"/>
      <c r="G43" s="99">
        <v>4</v>
      </c>
      <c r="H43" s="95"/>
      <c r="I43" s="93" t="s">
        <v>180</v>
      </c>
      <c r="J43" s="94"/>
      <c r="K43" s="94"/>
      <c r="L43" s="95"/>
      <c r="M43" s="99">
        <v>520869484</v>
      </c>
      <c r="N43" s="94"/>
      <c r="O43" s="95"/>
      <c r="P43" s="99">
        <v>135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176</v>
      </c>
      <c r="D44" s="116"/>
      <c r="E44" s="117" t="s">
        <v>177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/>
      <c r="C45" s="112"/>
      <c r="D45" s="88"/>
      <c r="E45" s="113"/>
      <c r="F45" s="89"/>
      <c r="G45" s="99"/>
      <c r="H45" s="95"/>
      <c r="I45" s="93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/>
      <c r="C47" s="142"/>
      <c r="D47" s="88"/>
      <c r="E47" s="88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 t="s">
        <v>208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43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21028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北総線</v>
      </c>
      <c r="S7" s="13" t="str">
        <f>IF(入力!AE5="","",入力!AE5)</f>
        <v>矢切</v>
      </c>
      <c r="T7" s="13"/>
      <c r="U7" s="13">
        <f>IF(入力!C4="","",入力!C4)</f>
        <v>436315303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和憲</v>
      </c>
      <c r="E16" s="13" t="str">
        <f>IF(入力!C7="","",入力!C7)</f>
        <v>タキ</v>
      </c>
      <c r="F16" s="13" t="str">
        <f>IF(入力!E7="","",入力!E7)</f>
        <v>カズノリ</v>
      </c>
      <c r="G16" s="13">
        <f>IF(入力!G7="","",入力!G7)</f>
        <v>516001072</v>
      </c>
      <c r="H16" s="13" t="str">
        <f>IF(入力!J7="","",入力!J7)</f>
        <v/>
      </c>
      <c r="I16" s="13">
        <f>IF(入力!M7="","",入力!M7)</f>
        <v>431003</v>
      </c>
      <c r="J16" s="13"/>
      <c r="K16" s="13"/>
      <c r="L16" s="13">
        <f>IF(入力!AT7="","",入力!AT7)</f>
        <v>42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0077</v>
      </c>
      <c r="T16" s="13" t="str">
        <f>IF(入力!P8="","",入力!P8)</f>
        <v>千葉県松戸市根本351－1－309</v>
      </c>
      <c r="U16" s="13" t="str">
        <f>IF(入力!AL7="","",入力!AL7)</f>
        <v>080</v>
      </c>
      <c r="V16" s="13" t="str">
        <f>IF(入力!AK8="","",入力!AK8)</f>
        <v>4330</v>
      </c>
      <c r="W16" s="13" t="str">
        <f>IF(入力!AP8="","",入力!AP8)</f>
        <v>6009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山崎</v>
      </c>
      <c r="D17" s="13" t="str">
        <f>IF(入力!E10="","",入力!E10)</f>
        <v>健太郎</v>
      </c>
      <c r="E17" s="13" t="str">
        <f>IF(入力!C9="","",入力!C9)</f>
        <v>ヤマザキ</v>
      </c>
      <c r="F17" s="13" t="str">
        <f>IF(入力!E9="","",入力!E9)</f>
        <v>ケンタロウ</v>
      </c>
      <c r="G17" s="13">
        <f>IF(入力!G9="","",入力!G9)</f>
        <v>525227876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0075</v>
      </c>
      <c r="T17" s="13" t="str">
        <f>IF(入力!P10="","",入力!P10)</f>
        <v>千葉県松戸市胡録台265-12</v>
      </c>
      <c r="U17" s="13" t="str">
        <f>IF(入力!AL9="","",入力!AL9)</f>
        <v>080</v>
      </c>
      <c r="V17" s="13" t="str">
        <f>IF(入力!AK10="","",入力!AK10)</f>
        <v>4338</v>
      </c>
      <c r="W17" s="13" t="str">
        <f>IF(入力!AP10="","",入力!AP10)</f>
        <v>7969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山崎</v>
      </c>
      <c r="D20" s="13" t="str">
        <f>IF(入力!E12="","",入力!E12)</f>
        <v>のわ</v>
      </c>
      <c r="E20" s="13" t="str">
        <f>IF(入力!C11="","",入力!C11)</f>
        <v>ヤマザキ</v>
      </c>
      <c r="F20" s="13" t="str">
        <f>IF(入力!E11="","",入力!E11)</f>
        <v>ノワ</v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12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0075</v>
      </c>
      <c r="T20" s="13" t="str">
        <f>IF(入力!P12="","",入力!P12)</f>
        <v>千葉県松戸市胡録台265-12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滝</v>
      </c>
      <c r="D22" s="13" t="str">
        <f>IF(入力!E16="","",入力!E16)</f>
        <v>和憲</v>
      </c>
      <c r="E22" s="13" t="str">
        <f>IF(入力!C15="","",入力!C15)</f>
        <v>タキ</v>
      </c>
      <c r="F22" s="13" t="str">
        <f>IF(入力!E15="","",入力!E15)</f>
        <v>カズノリ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>
        <f>IF(入力!C21="","",入力!C21)</f>
        <v>80</v>
      </c>
      <c r="O22" s="13">
        <f>IF(入力!E21="","",入力!E21)</f>
        <v>4330</v>
      </c>
      <c r="P22" s="13">
        <f>IF(入力!G21="","",入力!G21)</f>
        <v>6009</v>
      </c>
      <c r="Q22" s="13"/>
      <c r="R22" s="13" t="str">
        <f>IF(入力!R15="","",入力!R15)</f>
        <v>271</v>
      </c>
      <c r="S22" s="13" t="str">
        <f>IF(入力!W15="","",入力!W15)</f>
        <v>0077</v>
      </c>
      <c r="T22" s="13" t="str">
        <f>IF(入力!P16="","",入力!P16)</f>
        <v>千葉県松戸市根本351－1－309</v>
      </c>
      <c r="U22" s="13" t="str">
        <f>IF(入力!AL15="","",入力!AL15)</f>
        <v>080</v>
      </c>
      <c r="V22" s="13" t="str">
        <f>IF(入力!AK16="","",入力!AK16)</f>
        <v>4330</v>
      </c>
      <c r="W22" s="13" t="str">
        <f>IF(入力!AP16="","",入力!AP16)</f>
        <v>6009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石川</v>
      </c>
      <c r="D24" s="51" t="str">
        <f>VLOOKUP($B$51,$A$53:$F$352,4)</f>
        <v>心美</v>
      </c>
      <c r="E24" s="51" t="str">
        <f>VLOOKUP($B$51,$A$53:$F$352,5)</f>
        <v>イシカワ</v>
      </c>
      <c r="F24" s="51" t="str">
        <f>VLOOKUP($B$51,$A$53:$F$352,6)</f>
        <v>ココミ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遠藤</v>
      </c>
      <c r="D53" s="13" t="str">
        <f>IF(入力!E26="","",入力!E26)</f>
        <v>杏妃</v>
      </c>
      <c r="E53" s="13" t="str">
        <f>IF(入力!C25="","",入力!C25)</f>
        <v>エンドウ</v>
      </c>
      <c r="F53" s="13" t="str">
        <f>IF(入力!E25="","",入力!E25)</f>
        <v>アキ</v>
      </c>
      <c r="G53" s="13">
        <f>IF(入力!M25="","",入力!M25)</f>
        <v>524311972</v>
      </c>
      <c r="H53" s="13" t="str">
        <f>IF(入力!I25="","",入力!I25)</f>
        <v>松戸市立矢切小学校</v>
      </c>
      <c r="I53" s="13">
        <f>IF(入力!G25="","",入力!G25)</f>
        <v>5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塚原</v>
      </c>
      <c r="D54" s="13" t="str">
        <f>IF(入力!E28="","",入力!E28)</f>
        <v>ひなた</v>
      </c>
      <c r="E54" s="13" t="str">
        <f>IF(入力!C27="","",入力!C27)</f>
        <v>ツカハラ</v>
      </c>
      <c r="F54" s="13" t="str">
        <f>IF(入力!E27="","",入力!E27)</f>
        <v>ヒナタ</v>
      </c>
      <c r="G54" s="13">
        <f>IF(入力!M27="","",入力!M27)</f>
        <v>522497104</v>
      </c>
      <c r="H54" s="13" t="str">
        <f>IF(入力!I27="","",入力!I27)</f>
        <v>松戸市立矢切小学校</v>
      </c>
      <c r="I54" s="13">
        <f>IF(入力!G27="","",入力!G27)</f>
        <v>5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石川</v>
      </c>
      <c r="D55" s="13" t="str">
        <f>IF(入力!E30="","",入力!E30)</f>
        <v>心美</v>
      </c>
      <c r="E55" s="13" t="str">
        <f>IF(入力!C29="","",入力!C29)</f>
        <v>イシカワ</v>
      </c>
      <c r="F55" s="13" t="str">
        <f>IF(入力!E29="","",入力!E29)</f>
        <v>ココミ</v>
      </c>
      <c r="G55" s="13">
        <f>IF(入力!M29="","",入力!M29)</f>
        <v>521795690</v>
      </c>
      <c r="H55" s="13" t="str">
        <f>IF(入力!I29="","",入力!I29)</f>
        <v>松戸市立松ヶ丘小学校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5</v>
      </c>
      <c r="C56" s="13" t="str">
        <f>IF(入力!C32="","",入力!C32)</f>
        <v>森田</v>
      </c>
      <c r="D56" s="13" t="str">
        <f>IF(入力!E32="","",入力!E32)</f>
        <v>結那</v>
      </c>
      <c r="E56" s="13" t="str">
        <f>IF(入力!C31="","",入力!C31)</f>
        <v>モリタ</v>
      </c>
      <c r="F56" s="13" t="str">
        <f>IF(入力!E31="","",入力!E31)</f>
        <v>ユウナ</v>
      </c>
      <c r="G56" s="13">
        <f>IF(入力!M31="","",入力!M31)</f>
        <v>521613499</v>
      </c>
      <c r="H56" s="13" t="str">
        <f>IF(入力!I31="","",入力!I31)</f>
        <v>流山市立流山小学校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6</v>
      </c>
      <c r="C57" s="13" t="str">
        <f>IF(入力!C34="","",入力!C34)</f>
        <v>長澤</v>
      </c>
      <c r="D57" s="13" t="str">
        <f>IF(入力!E34="","",入力!E34)</f>
        <v>瑠香</v>
      </c>
      <c r="E57" s="13" t="str">
        <f>IF(入力!C33="","",入力!C33)</f>
        <v>ナガサワ</v>
      </c>
      <c r="F57" s="13" t="str">
        <f>IF(入力!E33="","",入力!E33)</f>
        <v>ルカ</v>
      </c>
      <c r="G57" s="13">
        <f>IF(入力!M33="","",入力!M33)</f>
        <v>523143758</v>
      </c>
      <c r="H57" s="13" t="str">
        <f>IF(入力!I33="","",入力!I33)</f>
        <v>市川市立中国分小学校</v>
      </c>
      <c r="I57" s="13">
        <f>IF(入力!G33="","",入力!G33)</f>
        <v>4</v>
      </c>
      <c r="J57" s="13">
        <f>IF(入力!P33="","",入力!P33)</f>
        <v>137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IF(入力!C36="","",入力!C36)</f>
        <v>関</v>
      </c>
      <c r="D58" s="13" t="str">
        <f>IF(入力!E36="","",入力!E36)</f>
        <v>杏佳</v>
      </c>
      <c r="E58" s="13" t="str">
        <f>IF(入力!C35="","",入力!C35)</f>
        <v>セキ</v>
      </c>
      <c r="F58" s="13" t="str">
        <f>IF(入力!E35="","",入力!E35)</f>
        <v>キョウカ</v>
      </c>
      <c r="G58" s="13">
        <f>IF(入力!M35="","",入力!M35)</f>
        <v>524033003</v>
      </c>
      <c r="H58" s="13" t="str">
        <f>IF(入力!I35="","",入力!I35)</f>
        <v>松戸市立柿の木台小学校</v>
      </c>
      <c r="I58" s="13">
        <f>IF(入力!G35="","",入力!G35)</f>
        <v>3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西川</v>
      </c>
      <c r="D59" s="13" t="str">
        <f>IF(入力!E38="","",入力!E38)</f>
        <v>心菜</v>
      </c>
      <c r="E59" s="13" t="str">
        <f>IF(入力!C37="","",入力!C37)</f>
        <v>ニシカワ</v>
      </c>
      <c r="F59" s="13" t="str">
        <f>IF(入力!E37="","",入力!E37)</f>
        <v>ココナ</v>
      </c>
      <c r="G59" s="13">
        <f>IF(入力!M37="","",入力!M37)</f>
        <v>525124489</v>
      </c>
      <c r="H59" s="13" t="str">
        <f>IF(入力!I37="","",入力!I37)</f>
        <v>葛飾区立鎌倉小学校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松田</v>
      </c>
      <c r="D60" s="13" t="str">
        <f>IF(入力!E40="","",入力!E40)</f>
        <v>望佑</v>
      </c>
      <c r="E60" s="13" t="str">
        <f>IF(入力!C39="","",入力!C39)</f>
        <v>マツダ</v>
      </c>
      <c r="F60" s="13" t="str">
        <f>IF(入力!E39="","",入力!E39)</f>
        <v>ミユ</v>
      </c>
      <c r="G60" s="13">
        <f>IF(入力!M39="","",入力!M39)</f>
        <v>524747498</v>
      </c>
      <c r="H60" s="13" t="str">
        <f>IF(入力!I39="","",入力!I39)</f>
        <v>松戸市立東部小学校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金橋</v>
      </c>
      <c r="D61" s="13" t="str">
        <f>IF(入力!E42="","",入力!E42)</f>
        <v>未羅</v>
      </c>
      <c r="E61" s="13" t="str">
        <f>IF(入力!C41="","",入力!C41)</f>
        <v>カナハシ</v>
      </c>
      <c r="F61" s="13" t="str">
        <f>IF(入力!E41="","",入力!E41)</f>
        <v>ミラ</v>
      </c>
      <c r="G61" s="13">
        <f>IF(入力!M41="","",入力!M41)</f>
        <v>520869507</v>
      </c>
      <c r="H61" s="13" t="str">
        <f>IF(入力!I41="","",入力!I41)</f>
        <v>松戸市立上本郷第二小学校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池田</v>
      </c>
      <c r="D62" s="13" t="str">
        <f>IF(入力!E44="","",入力!E44)</f>
        <v>風花</v>
      </c>
      <c r="E62" s="13" t="str">
        <f>IF(入力!C43="","",入力!C43)</f>
        <v>イケダ</v>
      </c>
      <c r="F62" s="13" t="str">
        <f>IF(入力!E43="","",入力!E43)</f>
        <v>フウカ</v>
      </c>
      <c r="G62" s="13">
        <f>IF(入力!M43="","",入力!M43)</f>
        <v>520869484</v>
      </c>
      <c r="H62" s="13" t="str">
        <f>IF(入力!I43="","",入力!I43)</f>
        <v>松戸市立六実第三小学校</v>
      </c>
      <c r="I62" s="13">
        <f>IF(入力!G43="","",入力!G43)</f>
        <v>4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2024-01-26T23:02:38Z</cp:lastPrinted>
  <dcterms:created xsi:type="dcterms:W3CDTF">2014-04-05T09:56:00Z</dcterms:created>
  <dcterms:modified xsi:type="dcterms:W3CDTF">2025-01-24T11:34:57Z</dcterms:modified>
</cp:coreProperties>
</file>