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40d8c58553068f6/デスクトップ/"/>
    </mc:Choice>
  </mc:AlternateContent>
  <xr:revisionPtr revIDLastSave="7" documentId="8_{C81BA49E-7B5C-49E7-B634-62132494E1D3}" xr6:coauthVersionLast="47" xr6:coauthVersionMax="47" xr10:uidLastSave="{783849D4-B1FC-4341-BA3D-50F1861785E8}"/>
  <bookViews>
    <workbookView xWindow="-110" yWindow="-110" windowWidth="25180" windowHeight="16140" activeTab="1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M16" i="5"/>
  <c r="I54" i="5"/>
  <c r="J54" i="5"/>
  <c r="M54" i="5"/>
  <c r="I55" i="5"/>
  <c r="J55" i="5"/>
  <c r="M55" i="5"/>
  <c r="I56" i="5"/>
  <c r="J56" i="5"/>
  <c r="M56" i="5"/>
  <c r="I57" i="5"/>
  <c r="J57" i="5"/>
  <c r="M57" i="5"/>
  <c r="I58" i="5"/>
  <c r="J58" i="5"/>
  <c r="M58" i="5"/>
  <c r="I59" i="5"/>
  <c r="J59" i="5"/>
  <c r="M59" i="5"/>
  <c r="I60" i="5"/>
  <c r="J60" i="5"/>
  <c r="M60" i="5"/>
  <c r="I61" i="5"/>
  <c r="J61" i="5"/>
  <c r="M61" i="5"/>
  <c r="I62" i="5"/>
  <c r="J62" i="5"/>
  <c r="M62" i="5"/>
  <c r="I63" i="5"/>
  <c r="J63" i="5"/>
  <c r="M63" i="5"/>
  <c r="I64" i="5"/>
  <c r="J64" i="5"/>
  <c r="M64" i="5"/>
  <c r="I65" i="5"/>
  <c r="J65" i="5"/>
  <c r="M65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B53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<sst xmlns="http://schemas.openxmlformats.org/spreadsheetml/2006/main" count="425" uniqueCount="241">
  <si>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</si>
  <si>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</si>
  <si>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</si>
  <si>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</si>
  <si>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</si>
  <si>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</si>
  <si>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</si>
  <si>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</si>
  <si>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</si>
  <si>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</si>
  <si>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</si>
  <si>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</si>
  <si>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</si>
  <si>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</si>
  <si>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</si>
  <si>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</si>
  <si>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</si>
  <si>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</si>
  <si>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</si>
  <si>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</si>
  <si>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</si>
  <si>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</si>
  <si>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</si>
  <si>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</si>
  <si>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</si>
  <si>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</si>
  <si>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</si>
  <si>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</si>
  <si>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</si>
  <si>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</si>
  <si>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</si>
  <si>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</si>
  <si>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</si>
  <si>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</si>
  <si>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</si>
  <si>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</si>
  <si>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</si>
  <si>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</si>
  <si>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</si>
  <si>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</si>
  <si>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</si>
  <si>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</si>
  <si>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</si>
  <si>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</si>
  <si>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</si>
  <si>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</si>
  <si>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</si>
  <si>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</si>
  <si>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</si>
  <si>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</si>
  <si>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</si>
  <si>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</si>
  <si>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</si>
  <si>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</si>
  <si>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</si>
  <si>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</si>
  <si>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</si>
  <si>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</si>
  <si>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</si>
  <si>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</si>
  <si>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</si>
  <si>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</si>
  <si>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</si>
  <si>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</si>
  <si>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</si>
  <si>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</si>
  <si>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</si>
  <si>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</si>
  <si>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</si>
  <si>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</si>
  <si>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</si>
  <si>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</si>
  <si>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</si>
  <si>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</si>
  <si>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</si>
  <si>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</si>
  <si>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</si>
  <si>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</si>
  <si>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</si>
  <si>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</si>
  <si>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</si>
  <si>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</si>
  <si>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</si>
  <si>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</si>
  <si>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</si>
  <si>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</si>
  <si>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</si>
  <si>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</si>
  <si>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</si>
  <si>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</si>
  <si>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</si>
  <si>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</si>
  <si>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</si>
  <si>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</si>
  <si>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</si>
  <si>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</si>
  <si>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</si>
  <si>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</si>
  <si>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</si>
  <si>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</si>
  <si>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</si>
  <si>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</si>
  <si>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</si>
  <si>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</si>
  <si>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</si>
  <si>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</si>
  <si>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</si>
  <si>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</si>
  <si>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</si>
  <si>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</si>
  <si>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</si>
  <si>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</si>
  <si>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</si>
  <si>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</si>
  <si>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</si>
  <si>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</si>
  <si>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</si>
  <si>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</si>
  <si>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</si>
  <si>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</si>
  <si>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</si>
  <si>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</si>
  <si>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</si>
  <si>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</si>
  <si>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</si>
  <si>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</si>
  <si>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</si>
  <si>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</si>
  <si>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</si>
  <si>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</si>
  <si>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</si>
  <si>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埼玉県</t>
    <rPh sb="0" eb="3">
      <t>サイタマケン</t>
    </rPh>
    <phoneticPr fontId="1"/>
  </si>
  <si>
    <t>春日部共栄高等学校</t>
    <rPh sb="0" eb="5">
      <t>カスカベキョウエイ</t>
    </rPh>
    <rPh sb="5" eb="9">
      <t>コウトウガッコウ</t>
    </rPh>
    <phoneticPr fontId="1"/>
  </si>
  <si>
    <t>埼玉県春日部市上大増新田213</t>
    <rPh sb="0" eb="3">
      <t>サイタマケン</t>
    </rPh>
    <rPh sb="3" eb="12">
      <t>カスカベシカミオオマシシンデン</t>
    </rPh>
    <phoneticPr fontId="1"/>
  </si>
  <si>
    <t>048-737-7611</t>
    <phoneticPr fontId="1"/>
  </si>
  <si>
    <t>048-737-8093</t>
    <phoneticPr fontId="1"/>
  </si>
  <si>
    <t>赤井　亜優</t>
    <rPh sb="0" eb="2">
      <t>アカイ</t>
    </rPh>
    <rPh sb="3" eb="5">
      <t>アユ</t>
    </rPh>
    <phoneticPr fontId="1"/>
  </si>
  <si>
    <t>鱒渕　凌大</t>
    <rPh sb="0" eb="1">
      <t>マス</t>
    </rPh>
    <rPh sb="1" eb="2">
      <t>フチ</t>
    </rPh>
    <rPh sb="3" eb="5">
      <t>リョウタ</t>
    </rPh>
    <phoneticPr fontId="1"/>
  </si>
  <si>
    <t>齋藤　心和</t>
    <rPh sb="0" eb="2">
      <t>サイトウ</t>
    </rPh>
    <rPh sb="3" eb="5">
      <t>ココロワ</t>
    </rPh>
    <phoneticPr fontId="1"/>
  </si>
  <si>
    <t>masubuchi@k-kyoei.ed.jp</t>
    <phoneticPr fontId="1"/>
  </si>
  <si>
    <t>春日部共栄</t>
    <rPh sb="0" eb="3">
      <t>カスカベ</t>
    </rPh>
    <rPh sb="3" eb="5">
      <t>キョウエイ</t>
    </rPh>
    <phoneticPr fontId="1"/>
  </si>
  <si>
    <t>埼玉</t>
    <rPh sb="0" eb="2">
      <t>サイタマ</t>
    </rPh>
    <phoneticPr fontId="1"/>
  </si>
  <si>
    <t>春日部共栄</t>
    <rPh sb="0" eb="5">
      <t>カスカベキョウエイ</t>
    </rPh>
    <phoneticPr fontId="1"/>
  </si>
  <si>
    <t>加藤　和己</t>
    <rPh sb="0" eb="2">
      <t>カトウ</t>
    </rPh>
    <rPh sb="3" eb="4">
      <t>カズ</t>
    </rPh>
    <rPh sb="4" eb="5">
      <t>オノレ</t>
    </rPh>
    <phoneticPr fontId="1"/>
  </si>
  <si>
    <t>臼倉　克典</t>
    <rPh sb="0" eb="2">
      <t>ウスクラ</t>
    </rPh>
    <rPh sb="3" eb="5">
      <t>カツノリ</t>
    </rPh>
    <phoneticPr fontId="1"/>
  </si>
  <si>
    <t>三ツ林　裕巳</t>
    <rPh sb="0" eb="1">
      <t>ミ</t>
    </rPh>
    <rPh sb="2" eb="3">
      <t>バヤシ</t>
    </rPh>
    <rPh sb="4" eb="5">
      <t>ヒロシ</t>
    </rPh>
    <rPh sb="5" eb="6">
      <t>ミ</t>
    </rPh>
    <phoneticPr fontId="1"/>
  </si>
  <si>
    <t>①</t>
    <phoneticPr fontId="1"/>
  </si>
  <si>
    <t>塚田　あめり</t>
    <rPh sb="0" eb="2">
      <t>ツカダ</t>
    </rPh>
    <phoneticPr fontId="1"/>
  </si>
  <si>
    <t>秋葉　彩芭</t>
    <rPh sb="0" eb="2">
      <t>アキバ</t>
    </rPh>
    <rPh sb="3" eb="4">
      <t>アヤ</t>
    </rPh>
    <rPh sb="4" eb="5">
      <t>ハ</t>
    </rPh>
    <phoneticPr fontId="1"/>
  </si>
  <si>
    <t>冨永　果杏</t>
    <rPh sb="0" eb="2">
      <t>トミナガ</t>
    </rPh>
    <rPh sb="3" eb="4">
      <t>カ</t>
    </rPh>
    <rPh sb="4" eb="5">
      <t>アン</t>
    </rPh>
    <phoneticPr fontId="1"/>
  </si>
  <si>
    <t>成田　梅衣</t>
    <rPh sb="0" eb="2">
      <t>ナリタ</t>
    </rPh>
    <rPh sb="3" eb="5">
      <t>ウメイ</t>
    </rPh>
    <phoneticPr fontId="1"/>
  </si>
  <si>
    <t>日下部　月和</t>
    <rPh sb="0" eb="3">
      <t>クサカベ</t>
    </rPh>
    <rPh sb="4" eb="6">
      <t>ツキワ</t>
    </rPh>
    <phoneticPr fontId="1"/>
  </si>
  <si>
    <t>大岩　香菜</t>
    <rPh sb="0" eb="2">
      <t>オオイワ</t>
    </rPh>
    <rPh sb="3" eb="5">
      <t>カナ</t>
    </rPh>
    <phoneticPr fontId="1"/>
  </si>
  <si>
    <t>三浦　希帆</t>
    <rPh sb="0" eb="2">
      <t>ミウラ</t>
    </rPh>
    <rPh sb="3" eb="4">
      <t>キ</t>
    </rPh>
    <rPh sb="4" eb="5">
      <t>ホ</t>
    </rPh>
    <phoneticPr fontId="1"/>
  </si>
  <si>
    <t>小川　朱音</t>
    <rPh sb="0" eb="2">
      <t>オガワ</t>
    </rPh>
    <rPh sb="3" eb="5">
      <t>アカネ</t>
    </rPh>
    <phoneticPr fontId="1"/>
  </si>
  <si>
    <t>廿楽　恋子</t>
    <rPh sb="0" eb="2">
      <t>ツヅラ</t>
    </rPh>
    <rPh sb="3" eb="5">
      <t>コイコ</t>
    </rPh>
    <phoneticPr fontId="1"/>
  </si>
  <si>
    <t>友寄　碧羽</t>
    <rPh sb="0" eb="2">
      <t>トモヨセ</t>
    </rPh>
    <rPh sb="3" eb="4">
      <t>アオ</t>
    </rPh>
    <rPh sb="4" eb="5">
      <t>ハネ</t>
    </rPh>
    <phoneticPr fontId="1"/>
  </si>
  <si>
    <t>木元　咲希</t>
    <rPh sb="0" eb="2">
      <t>キモト</t>
    </rPh>
    <rPh sb="3" eb="4">
      <t>サキ</t>
    </rPh>
    <rPh sb="4" eb="5">
      <t>キ</t>
    </rPh>
    <phoneticPr fontId="1"/>
  </si>
  <si>
    <t>橋本　悠</t>
    <rPh sb="0" eb="2">
      <t>ハシモト</t>
    </rPh>
    <rPh sb="3" eb="4">
      <t>ユウ</t>
    </rPh>
    <phoneticPr fontId="1"/>
  </si>
  <si>
    <t>大野　陽菜子</t>
    <rPh sb="0" eb="2">
      <t>オオノ</t>
    </rPh>
    <rPh sb="3" eb="6">
      <t>ヒナコ</t>
    </rPh>
    <phoneticPr fontId="1"/>
  </si>
  <si>
    <t>赤松　美由紀</t>
    <rPh sb="0" eb="2">
      <t>アカマツ</t>
    </rPh>
    <rPh sb="3" eb="6">
      <t>ミユキ</t>
    </rPh>
    <phoneticPr fontId="1"/>
  </si>
  <si>
    <t>赤井</t>
    <rPh sb="0" eb="2">
      <t>アカイ</t>
    </rPh>
    <phoneticPr fontId="1"/>
  </si>
  <si>
    <t>塚田</t>
    <rPh sb="0" eb="2">
      <t>ツカダ</t>
    </rPh>
    <phoneticPr fontId="1"/>
  </si>
  <si>
    <t>秋葉</t>
    <rPh sb="0" eb="2">
      <t>アキバ</t>
    </rPh>
    <phoneticPr fontId="1"/>
  </si>
  <si>
    <t>冨永</t>
    <rPh sb="0" eb="2">
      <t>トミナガ</t>
    </rPh>
    <phoneticPr fontId="1"/>
  </si>
  <si>
    <t>成田</t>
    <rPh sb="0" eb="2">
      <t>ナリタ</t>
    </rPh>
    <phoneticPr fontId="1"/>
  </si>
  <si>
    <t>日下部</t>
    <rPh sb="0" eb="3">
      <t>クサカベ</t>
    </rPh>
    <phoneticPr fontId="1"/>
  </si>
  <si>
    <t>大岩</t>
    <rPh sb="0" eb="2">
      <t>オオイワ</t>
    </rPh>
    <phoneticPr fontId="1"/>
  </si>
  <si>
    <t>三浦</t>
    <rPh sb="0" eb="2">
      <t>ミウラ</t>
    </rPh>
    <phoneticPr fontId="1"/>
  </si>
  <si>
    <t>小川</t>
    <rPh sb="0" eb="2">
      <t>オガワ</t>
    </rPh>
    <phoneticPr fontId="1"/>
  </si>
  <si>
    <t>木元</t>
    <rPh sb="0" eb="2">
      <t>キモト</t>
    </rPh>
    <phoneticPr fontId="1"/>
  </si>
  <si>
    <t>廿楽</t>
    <rPh sb="0" eb="2">
      <t>ツヅラ</t>
    </rPh>
    <phoneticPr fontId="1"/>
  </si>
  <si>
    <t>友寄</t>
    <rPh sb="0" eb="2">
      <t>トモヨセ</t>
    </rPh>
    <phoneticPr fontId="1"/>
  </si>
  <si>
    <t>橋本</t>
    <rPh sb="0" eb="2">
      <t>ハシモト</t>
    </rPh>
    <phoneticPr fontId="1"/>
  </si>
  <si>
    <t>大野</t>
    <rPh sb="0" eb="2">
      <t>オオノ</t>
    </rPh>
    <phoneticPr fontId="1"/>
  </si>
  <si>
    <t>亜優</t>
    <rPh sb="0" eb="2">
      <t>アユ</t>
    </rPh>
    <phoneticPr fontId="1"/>
  </si>
  <si>
    <t>あめり</t>
    <phoneticPr fontId="1"/>
  </si>
  <si>
    <t>彩芭</t>
    <rPh sb="0" eb="2">
      <t>サイハ</t>
    </rPh>
    <phoneticPr fontId="1"/>
  </si>
  <si>
    <t>果杏</t>
    <rPh sb="0" eb="2">
      <t>カアン</t>
    </rPh>
    <phoneticPr fontId="1"/>
  </si>
  <si>
    <t>梅衣</t>
    <rPh sb="0" eb="1">
      <t>ウメ</t>
    </rPh>
    <rPh sb="1" eb="2">
      <t>イ</t>
    </rPh>
    <phoneticPr fontId="1"/>
  </si>
  <si>
    <t>月和</t>
    <rPh sb="0" eb="2">
      <t>ツキワ</t>
    </rPh>
    <phoneticPr fontId="1"/>
  </si>
  <si>
    <t>香菜</t>
    <rPh sb="0" eb="2">
      <t>カナ</t>
    </rPh>
    <phoneticPr fontId="1"/>
  </si>
  <si>
    <t>希帆</t>
    <rPh sb="0" eb="1">
      <t>キ</t>
    </rPh>
    <rPh sb="1" eb="2">
      <t>ホ</t>
    </rPh>
    <phoneticPr fontId="1"/>
  </si>
  <si>
    <t>朱音</t>
    <rPh sb="0" eb="2">
      <t>アカネ</t>
    </rPh>
    <phoneticPr fontId="1"/>
  </si>
  <si>
    <t>咲希</t>
    <rPh sb="0" eb="1">
      <t>サキ</t>
    </rPh>
    <rPh sb="1" eb="2">
      <t>キ</t>
    </rPh>
    <phoneticPr fontId="1"/>
  </si>
  <si>
    <t>恋子</t>
    <rPh sb="0" eb="2">
      <t>コイコ</t>
    </rPh>
    <phoneticPr fontId="1"/>
  </si>
  <si>
    <t>碧羽</t>
    <rPh sb="0" eb="2">
      <t>アオイハネ</t>
    </rPh>
    <phoneticPr fontId="1"/>
  </si>
  <si>
    <t>悠</t>
    <rPh sb="0" eb="1">
      <t>ユウ</t>
    </rPh>
    <phoneticPr fontId="1"/>
  </si>
  <si>
    <t>陽菜子</t>
    <rPh sb="0" eb="3">
      <t>ヒナコ</t>
    </rPh>
    <phoneticPr fontId="1"/>
  </si>
  <si>
    <t>あかい</t>
    <phoneticPr fontId="1"/>
  </si>
  <si>
    <t>つかだ</t>
    <phoneticPr fontId="1"/>
  </si>
  <si>
    <t>あきば</t>
    <phoneticPr fontId="1"/>
  </si>
  <si>
    <t>とみなが</t>
    <phoneticPr fontId="1"/>
  </si>
  <si>
    <t>なりた</t>
    <phoneticPr fontId="1"/>
  </si>
  <si>
    <t>くさかべ</t>
    <phoneticPr fontId="1"/>
  </si>
  <si>
    <t>おおいわ</t>
    <phoneticPr fontId="1"/>
  </si>
  <si>
    <t>みうら</t>
    <phoneticPr fontId="1"/>
  </si>
  <si>
    <t>おがわ</t>
    <phoneticPr fontId="1"/>
  </si>
  <si>
    <t>きもと</t>
    <phoneticPr fontId="1"/>
  </si>
  <si>
    <t>つづら</t>
    <phoneticPr fontId="1"/>
  </si>
  <si>
    <t>ともよせ</t>
    <phoneticPr fontId="1"/>
  </si>
  <si>
    <t>はしもと</t>
    <phoneticPr fontId="1"/>
  </si>
  <si>
    <t>おおの</t>
    <phoneticPr fontId="1"/>
  </si>
  <si>
    <t>あゆ</t>
    <phoneticPr fontId="1"/>
  </si>
  <si>
    <t>いろは</t>
    <phoneticPr fontId="1"/>
  </si>
  <si>
    <t>こあ</t>
    <phoneticPr fontId="1"/>
  </si>
  <si>
    <t>めい</t>
    <phoneticPr fontId="1"/>
  </si>
  <si>
    <t>るな</t>
    <phoneticPr fontId="1"/>
  </si>
  <si>
    <t>かほ</t>
    <phoneticPr fontId="1"/>
  </si>
  <si>
    <t>きほ</t>
    <phoneticPr fontId="1"/>
  </si>
  <si>
    <t>あかね</t>
    <phoneticPr fontId="1"/>
  </si>
  <si>
    <t>さき</t>
    <phoneticPr fontId="1"/>
  </si>
  <si>
    <t>ここ</t>
    <phoneticPr fontId="1"/>
  </si>
  <si>
    <t>あおば</t>
    <phoneticPr fontId="1"/>
  </si>
  <si>
    <t>ゆう</t>
    <phoneticPr fontId="1"/>
  </si>
  <si>
    <t>ひなこ</t>
    <phoneticPr fontId="1"/>
  </si>
  <si>
    <t>さいたま宮原中</t>
    <rPh sb="4" eb="6">
      <t>ミヤハラ</t>
    </rPh>
    <rPh sb="6" eb="7">
      <t>チュウ</t>
    </rPh>
    <phoneticPr fontId="1"/>
  </si>
  <si>
    <t>八潮中</t>
    <rPh sb="0" eb="3">
      <t>ヤシオチュウ</t>
    </rPh>
    <phoneticPr fontId="1"/>
  </si>
  <si>
    <t>蓮田中</t>
    <rPh sb="0" eb="2">
      <t>ハスダ</t>
    </rPh>
    <rPh sb="2" eb="3">
      <t>チュウ</t>
    </rPh>
    <phoneticPr fontId="1"/>
  </si>
  <si>
    <t>大妻嵐山中</t>
    <rPh sb="0" eb="5">
      <t>オオツマランザンチュウ</t>
    </rPh>
    <phoneticPr fontId="1"/>
  </si>
  <si>
    <t>久喜中</t>
    <rPh sb="0" eb="2">
      <t>クキ</t>
    </rPh>
    <rPh sb="2" eb="3">
      <t>チュウ</t>
    </rPh>
    <phoneticPr fontId="1"/>
  </si>
  <si>
    <t>さいたま木崎中</t>
    <rPh sb="4" eb="6">
      <t>キザキ</t>
    </rPh>
    <rPh sb="6" eb="7">
      <t>チュウ</t>
    </rPh>
    <phoneticPr fontId="1"/>
  </si>
  <si>
    <t>伊奈小針中</t>
    <rPh sb="0" eb="2">
      <t>イナ</t>
    </rPh>
    <rPh sb="2" eb="4">
      <t>コバリ</t>
    </rPh>
    <rPh sb="4" eb="5">
      <t>チュウ</t>
    </rPh>
    <phoneticPr fontId="1"/>
  </si>
  <si>
    <t>熊谷荒川中</t>
    <rPh sb="0" eb="2">
      <t>クマガヤ</t>
    </rPh>
    <rPh sb="2" eb="4">
      <t>アラカワ</t>
    </rPh>
    <rPh sb="4" eb="5">
      <t>チュウ</t>
    </rPh>
    <phoneticPr fontId="1"/>
  </si>
  <si>
    <t>越谷富士中</t>
    <rPh sb="0" eb="2">
      <t>コシガヤ</t>
    </rPh>
    <rPh sb="2" eb="4">
      <t>フジ</t>
    </rPh>
    <rPh sb="4" eb="5">
      <t>チュウ</t>
    </rPh>
    <phoneticPr fontId="1"/>
  </si>
  <si>
    <t>草加谷塚中</t>
    <rPh sb="0" eb="2">
      <t>ソウカ</t>
    </rPh>
    <rPh sb="2" eb="4">
      <t>ヤツカ</t>
    </rPh>
    <rPh sb="4" eb="5">
      <t>チュウ</t>
    </rPh>
    <phoneticPr fontId="1"/>
  </si>
  <si>
    <t>西遠女学院中</t>
    <rPh sb="0" eb="2">
      <t>セイエン</t>
    </rPh>
    <rPh sb="2" eb="5">
      <t>ジョガクイン</t>
    </rPh>
    <rPh sb="5" eb="6">
      <t>チュウ</t>
    </rPh>
    <phoneticPr fontId="1"/>
  </si>
  <si>
    <t>春日部共栄高等学校</t>
    <rPh sb="0" eb="9">
      <t>カスカベキョウエイコウトウガッコウ</t>
    </rPh>
    <phoneticPr fontId="1"/>
  </si>
  <si>
    <t>可</t>
    <rPh sb="0" eb="1">
      <t>カ</t>
    </rPh>
    <phoneticPr fontId="1"/>
  </si>
  <si>
    <t>鱒渕</t>
    <rPh sb="0" eb="1">
      <t>マス</t>
    </rPh>
    <rPh sb="1" eb="2">
      <t>フチ</t>
    </rPh>
    <phoneticPr fontId="1"/>
  </si>
  <si>
    <t>赤松</t>
    <rPh sb="0" eb="2">
      <t>アカマツ</t>
    </rPh>
    <phoneticPr fontId="1"/>
  </si>
  <si>
    <t>凌大</t>
    <rPh sb="0" eb="2">
      <t>リョウタ</t>
    </rPh>
    <phoneticPr fontId="1"/>
  </si>
  <si>
    <t>美由紀</t>
    <rPh sb="0" eb="3">
      <t>ミユキ</t>
    </rPh>
    <phoneticPr fontId="1"/>
  </si>
  <si>
    <t>ますぶち</t>
    <phoneticPr fontId="1"/>
  </si>
  <si>
    <t>りょうた</t>
    <phoneticPr fontId="1"/>
  </si>
  <si>
    <t>あかまつ</t>
    <phoneticPr fontId="1"/>
  </si>
  <si>
    <t>みゆき</t>
    <phoneticPr fontId="1"/>
  </si>
  <si>
    <t>齋藤</t>
    <rPh sb="0" eb="2">
      <t>サイトウ</t>
    </rPh>
    <phoneticPr fontId="1"/>
  </si>
  <si>
    <t>心和</t>
    <rPh sb="0" eb="2">
      <t>ココロワ</t>
    </rPh>
    <phoneticPr fontId="1"/>
  </si>
  <si>
    <t>さいとう</t>
    <phoneticPr fontId="1"/>
  </si>
  <si>
    <t>しお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</si>
</sst>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88900</xdr:colOff>
      <xdr:row>4</xdr:row>
      <xdr:rowOff>38100</xdr:rowOff>
    </xdr:from>
    <xdr:to>
      <xdr:col>13</xdr:col>
      <xdr:colOff>25400</xdr:colOff>
      <xdr:row>4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A93B78-D57B-43B5-833F-4A522FBD040F}"/>
            </a:ext>
          </a:extLst>
        </xdr:cNvPr>
        <xdr:cNvSpPr/>
      </xdr:nvSpPr>
      <xdr:spPr>
        <a:xfrm>
          <a:off x="2393950" y="1168400"/>
          <a:ext cx="355600" cy="1905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146050</xdr:colOff>
      <xdr:row>40</xdr:row>
      <xdr:rowOff>69850</xdr:rowOff>
    </xdr:from>
    <xdr:to>
      <xdr:col>9</xdr:col>
      <xdr:colOff>165100</xdr:colOff>
      <xdr:row>42</xdr:row>
      <xdr:rowOff>31750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66BC693-E864-4251-A46E-41F9A52CA809}"/>
            </a:ext>
          </a:extLst>
        </xdr:cNvPr>
        <xdr:cNvSpPr/>
      </xdr:nvSpPr>
      <xdr:spPr>
        <a:xfrm>
          <a:off x="1822450" y="8909050"/>
          <a:ext cx="228600" cy="2222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82550</xdr:colOff>
      <xdr:row>43</xdr:row>
      <xdr:rowOff>165100</xdr:rowOff>
    </xdr:from>
    <xdr:to>
      <xdr:col>15</xdr:col>
      <xdr:colOff>101600</xdr:colOff>
      <xdr:row>45</xdr:row>
      <xdr:rowOff>31750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6DEC92-3FBD-44D6-B6F9-CE34FD3A13BA}"/>
            </a:ext>
          </a:extLst>
        </xdr:cNvPr>
        <xdr:cNvSpPr/>
      </xdr:nvSpPr>
      <xdr:spPr>
        <a:xfrm>
          <a:off x="3016250" y="9442450"/>
          <a:ext cx="228600" cy="2222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48</xdr:row>
      <xdr:rowOff>158750</xdr:rowOff>
    </xdr:from>
    <xdr:to>
      <xdr:col>15</xdr:col>
      <xdr:colOff>95250</xdr:colOff>
      <xdr:row>50</xdr:row>
      <xdr:rowOff>25400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CEF0610-09E8-41AA-9FA4-0F1E2BAE8E77}"/>
            </a:ext>
          </a:extLst>
        </xdr:cNvPr>
        <xdr:cNvSpPr/>
      </xdr:nvSpPr>
      <xdr:spPr>
        <a:xfrm>
          <a:off x="3009900" y="10204450"/>
          <a:ext cx="228600" cy="2222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107950</xdr:colOff>
      <xdr:row>5</xdr:row>
      <xdr:rowOff>50800</xdr:rowOff>
    </xdr:from>
    <xdr:to>
      <xdr:col>13</xdr:col>
      <xdr:colOff>44450</xdr:colOff>
      <xdr:row>5</xdr:row>
      <xdr:rowOff>241300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39A2641-4D6D-46BA-8325-885C84E42BD4}"/>
            </a:ext>
          </a:extLst>
        </xdr:cNvPr>
        <xdr:cNvSpPr/>
      </xdr:nvSpPr>
      <xdr:spPr>
        <a:xfrm>
          <a:off x="2413000" y="1447800"/>
          <a:ext cx="355600" cy="1905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122237</xdr:colOff>
      <xdr:row>19</xdr:row>
      <xdr:rowOff>14286</xdr:rowOff>
    </xdr:from>
    <xdr:to>
      <xdr:col>20</xdr:col>
      <xdr:colOff>434974</xdr:colOff>
      <xdr:row>43</xdr:row>
      <xdr:rowOff>157019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9063037" y="3925886"/>
          <a:ext cx="5341937" cy="4111483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ubuchi@k-kyoei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2"/>
  <sheetViews>
    <sheetView workbookViewId="0">
      <selection activeCell="S23" sqref="S23:T23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107" t="s">
        <v>51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"/>
    </row>
    <row r="2" spans="1:42" ht="21" customHeight="1" x14ac:dyDescent="0.2">
      <c r="A2" s="108" t="s">
        <v>17</v>
      </c>
      <c r="B2" s="109"/>
      <c r="C2" s="110"/>
      <c r="D2" s="110"/>
      <c r="E2" s="111" t="s">
        <v>131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 t="s">
        <v>3</v>
      </c>
      <c r="S2" s="113"/>
      <c r="T2" s="113"/>
      <c r="U2" s="114"/>
      <c r="V2" s="111">
        <v>430428582</v>
      </c>
      <c r="W2" s="111"/>
      <c r="X2" s="111"/>
      <c r="Y2" s="111"/>
      <c r="Z2" s="111"/>
      <c r="AA2" s="111"/>
      <c r="AB2" s="111"/>
      <c r="AC2" s="111"/>
      <c r="AD2" s="111"/>
      <c r="AE2" s="115"/>
    </row>
    <row r="3" spans="1:42" ht="21" customHeight="1" x14ac:dyDescent="0.2">
      <c r="A3" s="98" t="s">
        <v>18</v>
      </c>
      <c r="B3" s="99"/>
      <c r="C3" s="100"/>
      <c r="D3" s="100"/>
      <c r="E3" s="97" t="s">
        <v>132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6" t="s">
        <v>19</v>
      </c>
      <c r="S3" s="117"/>
      <c r="T3" s="117"/>
      <c r="U3" s="118"/>
      <c r="V3" s="97" t="s">
        <v>134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2">
      <c r="A4" s="98" t="s">
        <v>20</v>
      </c>
      <c r="B4" s="99"/>
      <c r="C4" s="100"/>
      <c r="D4" s="100"/>
      <c r="E4" s="97" t="s">
        <v>133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00" t="s">
        <v>21</v>
      </c>
      <c r="S4" s="100"/>
      <c r="T4" s="100"/>
      <c r="U4" s="100"/>
      <c r="V4" s="97" t="s">
        <v>135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2">
      <c r="A5" s="98" t="s">
        <v>22</v>
      </c>
      <c r="B5" s="99"/>
      <c r="C5" s="100"/>
      <c r="D5" s="100"/>
      <c r="E5" s="85" t="s">
        <v>137</v>
      </c>
      <c r="F5" s="69"/>
      <c r="G5" s="69"/>
      <c r="H5" s="69"/>
      <c r="I5" s="69"/>
      <c r="J5" s="69"/>
      <c r="K5" s="69"/>
      <c r="L5" s="104" t="s">
        <v>45</v>
      </c>
      <c r="M5" s="104"/>
      <c r="N5" s="104"/>
      <c r="O5" s="104"/>
      <c r="P5" s="104"/>
      <c r="Q5" s="105"/>
      <c r="R5" s="100" t="s">
        <v>23</v>
      </c>
      <c r="S5" s="100"/>
      <c r="T5" s="100"/>
      <c r="U5" s="100"/>
      <c r="V5" s="97" t="s">
        <v>136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2">
      <c r="A6" s="98" t="s">
        <v>24</v>
      </c>
      <c r="B6" s="99"/>
      <c r="C6" s="100"/>
      <c r="D6" s="100"/>
      <c r="E6" s="85" t="s">
        <v>160</v>
      </c>
      <c r="F6" s="69"/>
      <c r="G6" s="69"/>
      <c r="H6" s="69"/>
      <c r="I6" s="69"/>
      <c r="J6" s="69"/>
      <c r="K6" s="69"/>
      <c r="L6" s="104" t="s">
        <v>45</v>
      </c>
      <c r="M6" s="104"/>
      <c r="N6" s="104"/>
      <c r="O6" s="104"/>
      <c r="P6" s="104"/>
      <c r="Q6" s="105"/>
      <c r="R6" s="100" t="s">
        <v>25</v>
      </c>
      <c r="S6" s="100"/>
      <c r="T6" s="100"/>
      <c r="U6" s="100"/>
      <c r="V6" s="97" t="s">
        <v>137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25">
      <c r="A7" s="87" t="s">
        <v>26</v>
      </c>
      <c r="B7" s="88"/>
      <c r="C7" s="89"/>
      <c r="D7" s="89"/>
      <c r="E7" s="106" t="s">
        <v>138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1" t="s">
        <v>50</v>
      </c>
      <c r="S7" s="121"/>
      <c r="T7" s="121"/>
      <c r="U7" s="121"/>
      <c r="V7" s="122" t="s">
        <v>139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2" t="s">
        <v>27</v>
      </c>
      <c r="B9" s="93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96"/>
    </row>
    <row r="10" spans="1:42" ht="21" customHeight="1" x14ac:dyDescent="0.2">
      <c r="A10" s="81" t="s">
        <v>146</v>
      </c>
      <c r="B10" s="82"/>
      <c r="C10" s="70"/>
      <c r="D10" s="70" t="s">
        <v>136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172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11</v>
      </c>
      <c r="AA10" s="73"/>
      <c r="AB10" s="35" t="s">
        <v>34</v>
      </c>
      <c r="AC10" s="73">
        <v>24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81">
        <v>2</v>
      </c>
      <c r="B11" s="82"/>
      <c r="C11" s="70"/>
      <c r="D11" s="70" t="s">
        <v>147</v>
      </c>
      <c r="E11" s="70"/>
      <c r="F11" s="70"/>
      <c r="G11" s="70"/>
      <c r="H11" s="70"/>
      <c r="I11" s="70"/>
      <c r="J11" s="70"/>
      <c r="K11" s="70"/>
      <c r="L11" s="70"/>
      <c r="M11" s="85">
        <v>3</v>
      </c>
      <c r="N11" s="69"/>
      <c r="O11" s="8" t="s">
        <v>32</v>
      </c>
      <c r="P11" s="97">
        <v>168</v>
      </c>
      <c r="Q11" s="85"/>
      <c r="R11" s="8" t="s">
        <v>0</v>
      </c>
      <c r="S11" s="97">
        <v>17</v>
      </c>
      <c r="T11" s="85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23</v>
      </c>
      <c r="AD11" s="69"/>
      <c r="AE11" s="11" t="s">
        <v>1</v>
      </c>
    </row>
    <row r="12" spans="1:42" ht="21" customHeight="1" x14ac:dyDescent="0.2">
      <c r="A12" s="81">
        <v>3</v>
      </c>
      <c r="B12" s="82"/>
      <c r="C12" s="70"/>
      <c r="D12" s="70" t="s">
        <v>148</v>
      </c>
      <c r="E12" s="70"/>
      <c r="F12" s="70"/>
      <c r="G12" s="70"/>
      <c r="H12" s="70"/>
      <c r="I12" s="70"/>
      <c r="J12" s="70"/>
      <c r="K12" s="70"/>
      <c r="L12" s="70"/>
      <c r="M12" s="85">
        <v>2</v>
      </c>
      <c r="N12" s="69"/>
      <c r="O12" s="8" t="s">
        <v>32</v>
      </c>
      <c r="P12" s="97">
        <v>174</v>
      </c>
      <c r="Q12" s="85"/>
      <c r="R12" s="8" t="s">
        <v>0</v>
      </c>
      <c r="S12" s="97">
        <v>16</v>
      </c>
      <c r="T12" s="85"/>
      <c r="U12" s="8" t="s">
        <v>33</v>
      </c>
      <c r="V12" s="9" t="s">
        <v>2</v>
      </c>
      <c r="W12" s="69">
        <v>20</v>
      </c>
      <c r="X12" s="69"/>
      <c r="Y12" s="10" t="s">
        <v>32</v>
      </c>
      <c r="Z12" s="69">
        <v>3</v>
      </c>
      <c r="AA12" s="69"/>
      <c r="AB12" s="10" t="s">
        <v>34</v>
      </c>
      <c r="AC12" s="69">
        <v>12</v>
      </c>
      <c r="AD12" s="69"/>
      <c r="AE12" s="11" t="s">
        <v>1</v>
      </c>
    </row>
    <row r="13" spans="1:42" ht="21" customHeight="1" x14ac:dyDescent="0.2">
      <c r="A13" s="81">
        <v>4</v>
      </c>
      <c r="B13" s="82"/>
      <c r="C13" s="70"/>
      <c r="D13" s="70" t="s">
        <v>149</v>
      </c>
      <c r="E13" s="70"/>
      <c r="F13" s="70"/>
      <c r="G13" s="70"/>
      <c r="H13" s="70"/>
      <c r="I13" s="70"/>
      <c r="J13" s="70"/>
      <c r="K13" s="70"/>
      <c r="L13" s="70"/>
      <c r="M13" s="85">
        <v>2</v>
      </c>
      <c r="N13" s="69"/>
      <c r="O13" s="8" t="s">
        <v>32</v>
      </c>
      <c r="P13" s="97">
        <v>167</v>
      </c>
      <c r="Q13" s="85"/>
      <c r="R13" s="8" t="s">
        <v>0</v>
      </c>
      <c r="S13" s="97">
        <v>16</v>
      </c>
      <c r="T13" s="85"/>
      <c r="U13" s="8" t="s">
        <v>33</v>
      </c>
      <c r="V13" s="9" t="s">
        <v>2</v>
      </c>
      <c r="W13" s="69">
        <v>20</v>
      </c>
      <c r="X13" s="69"/>
      <c r="Y13" s="10" t="s">
        <v>32</v>
      </c>
      <c r="Z13" s="69">
        <v>1</v>
      </c>
      <c r="AA13" s="69"/>
      <c r="AB13" s="10" t="s">
        <v>34</v>
      </c>
      <c r="AC13" s="69">
        <v>30</v>
      </c>
      <c r="AD13" s="69"/>
      <c r="AE13" s="11" t="s">
        <v>1</v>
      </c>
    </row>
    <row r="14" spans="1:42" ht="21" customHeight="1" x14ac:dyDescent="0.2">
      <c r="A14" s="81">
        <v>5</v>
      </c>
      <c r="B14" s="82"/>
      <c r="C14" s="70"/>
      <c r="D14" s="70" t="s">
        <v>150</v>
      </c>
      <c r="E14" s="70"/>
      <c r="F14" s="70"/>
      <c r="G14" s="70"/>
      <c r="H14" s="70"/>
      <c r="I14" s="70"/>
      <c r="J14" s="70"/>
      <c r="K14" s="70"/>
      <c r="L14" s="70"/>
      <c r="M14" s="85">
        <v>2</v>
      </c>
      <c r="N14" s="69"/>
      <c r="O14" s="8" t="s">
        <v>32</v>
      </c>
      <c r="P14" s="97">
        <v>171</v>
      </c>
      <c r="Q14" s="85"/>
      <c r="R14" s="8" t="s">
        <v>0</v>
      </c>
      <c r="S14" s="97">
        <v>16</v>
      </c>
      <c r="T14" s="85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2</v>
      </c>
      <c r="AA14" s="69"/>
      <c r="AB14" s="10" t="s">
        <v>34</v>
      </c>
      <c r="AC14" s="69">
        <v>15</v>
      </c>
      <c r="AD14" s="69"/>
      <c r="AE14" s="11" t="s">
        <v>1</v>
      </c>
    </row>
    <row r="15" spans="1:42" ht="21" customHeight="1" x14ac:dyDescent="0.2">
      <c r="A15" s="81">
        <v>6</v>
      </c>
      <c r="B15" s="82"/>
      <c r="C15" s="70"/>
      <c r="D15" s="70" t="s">
        <v>151</v>
      </c>
      <c r="E15" s="70"/>
      <c r="F15" s="70"/>
      <c r="G15" s="70"/>
      <c r="H15" s="70"/>
      <c r="I15" s="70"/>
      <c r="J15" s="70"/>
      <c r="K15" s="70"/>
      <c r="L15" s="70"/>
      <c r="M15" s="85">
        <v>3</v>
      </c>
      <c r="N15" s="69"/>
      <c r="O15" s="8" t="s">
        <v>32</v>
      </c>
      <c r="P15" s="97">
        <v>169</v>
      </c>
      <c r="Q15" s="85"/>
      <c r="R15" s="8" t="s">
        <v>0</v>
      </c>
      <c r="S15" s="97">
        <v>17</v>
      </c>
      <c r="T15" s="85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4</v>
      </c>
      <c r="AA15" s="69"/>
      <c r="AB15" s="10" t="s">
        <v>34</v>
      </c>
      <c r="AC15" s="69">
        <v>25</v>
      </c>
      <c r="AD15" s="69"/>
      <c r="AE15" s="11" t="s">
        <v>1</v>
      </c>
    </row>
    <row r="16" spans="1:42" ht="21" customHeight="1" x14ac:dyDescent="0.2">
      <c r="A16" s="81">
        <v>7</v>
      </c>
      <c r="B16" s="82"/>
      <c r="C16" s="70"/>
      <c r="D16" s="70" t="s">
        <v>152</v>
      </c>
      <c r="E16" s="70"/>
      <c r="F16" s="70"/>
      <c r="G16" s="70"/>
      <c r="H16" s="70"/>
      <c r="I16" s="70"/>
      <c r="J16" s="70"/>
      <c r="K16" s="70"/>
      <c r="L16" s="70"/>
      <c r="M16" s="85">
        <v>3</v>
      </c>
      <c r="N16" s="69"/>
      <c r="O16" s="8" t="s">
        <v>32</v>
      </c>
      <c r="P16" s="97">
        <v>156</v>
      </c>
      <c r="Q16" s="85"/>
      <c r="R16" s="8" t="s">
        <v>0</v>
      </c>
      <c r="S16" s="97">
        <v>17</v>
      </c>
      <c r="T16" s="85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9</v>
      </c>
      <c r="AA16" s="69"/>
      <c r="AB16" s="10" t="s">
        <v>34</v>
      </c>
      <c r="AC16" s="69">
        <v>2</v>
      </c>
      <c r="AD16" s="69"/>
      <c r="AE16" s="11" t="s">
        <v>1</v>
      </c>
    </row>
    <row r="17" spans="1:31" ht="21" customHeight="1" x14ac:dyDescent="0.2">
      <c r="A17" s="81">
        <v>8</v>
      </c>
      <c r="B17" s="82"/>
      <c r="C17" s="70"/>
      <c r="D17" s="70" t="s">
        <v>153</v>
      </c>
      <c r="E17" s="70"/>
      <c r="F17" s="70"/>
      <c r="G17" s="70"/>
      <c r="H17" s="70"/>
      <c r="I17" s="70"/>
      <c r="J17" s="70"/>
      <c r="K17" s="70"/>
      <c r="L17" s="70"/>
      <c r="M17" s="85">
        <v>2</v>
      </c>
      <c r="N17" s="69"/>
      <c r="O17" s="8" t="s">
        <v>32</v>
      </c>
      <c r="P17" s="97">
        <v>168</v>
      </c>
      <c r="Q17" s="85"/>
      <c r="R17" s="8" t="s">
        <v>0</v>
      </c>
      <c r="S17" s="97">
        <v>16</v>
      </c>
      <c r="T17" s="85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12</v>
      </c>
      <c r="AA17" s="69"/>
      <c r="AB17" s="10" t="s">
        <v>34</v>
      </c>
      <c r="AC17" s="69">
        <v>7</v>
      </c>
      <c r="AD17" s="69"/>
      <c r="AE17" s="11" t="s">
        <v>1</v>
      </c>
    </row>
    <row r="18" spans="1:31" ht="21" customHeight="1" x14ac:dyDescent="0.2">
      <c r="A18" s="81">
        <v>9</v>
      </c>
      <c r="B18" s="82"/>
      <c r="C18" s="70"/>
      <c r="D18" s="70" t="s">
        <v>154</v>
      </c>
      <c r="E18" s="70"/>
      <c r="F18" s="70"/>
      <c r="G18" s="70"/>
      <c r="H18" s="70"/>
      <c r="I18" s="70"/>
      <c r="J18" s="70"/>
      <c r="K18" s="70"/>
      <c r="L18" s="70"/>
      <c r="M18" s="85">
        <v>1</v>
      </c>
      <c r="N18" s="69"/>
      <c r="O18" s="8" t="s">
        <v>32</v>
      </c>
      <c r="P18" s="97">
        <v>168</v>
      </c>
      <c r="Q18" s="85"/>
      <c r="R18" s="8" t="s">
        <v>0</v>
      </c>
      <c r="S18" s="97">
        <v>15</v>
      </c>
      <c r="T18" s="85"/>
      <c r="U18" s="8" t="s">
        <v>33</v>
      </c>
      <c r="V18" s="9" t="s">
        <v>2</v>
      </c>
      <c r="W18" s="69">
        <v>20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7</v>
      </c>
      <c r="AD18" s="69"/>
      <c r="AE18" s="11" t="s">
        <v>1</v>
      </c>
    </row>
    <row r="19" spans="1:31" ht="21" customHeight="1" x14ac:dyDescent="0.2">
      <c r="A19" s="81">
        <v>10</v>
      </c>
      <c r="B19" s="82"/>
      <c r="C19" s="70"/>
      <c r="D19" s="70" t="s">
        <v>157</v>
      </c>
      <c r="E19" s="70"/>
      <c r="F19" s="70"/>
      <c r="G19" s="70"/>
      <c r="H19" s="70"/>
      <c r="I19" s="70"/>
      <c r="J19" s="70"/>
      <c r="K19" s="70"/>
      <c r="L19" s="70"/>
      <c r="M19" s="85">
        <v>1</v>
      </c>
      <c r="N19" s="69"/>
      <c r="O19" s="8" t="s">
        <v>32</v>
      </c>
      <c r="P19" s="97">
        <v>178</v>
      </c>
      <c r="Q19" s="85"/>
      <c r="R19" s="8" t="s">
        <v>0</v>
      </c>
      <c r="S19" s="97">
        <v>15</v>
      </c>
      <c r="T19" s="85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7</v>
      </c>
      <c r="AA19" s="69"/>
      <c r="AB19" s="10" t="s">
        <v>34</v>
      </c>
      <c r="AC19" s="69">
        <v>16</v>
      </c>
      <c r="AD19" s="69"/>
      <c r="AE19" s="11" t="s">
        <v>1</v>
      </c>
    </row>
    <row r="20" spans="1:31" ht="21" customHeight="1" x14ac:dyDescent="0.2">
      <c r="A20" s="81">
        <v>11</v>
      </c>
      <c r="B20" s="82"/>
      <c r="C20" s="70"/>
      <c r="D20" s="70" t="s">
        <v>155</v>
      </c>
      <c r="E20" s="70"/>
      <c r="F20" s="70"/>
      <c r="G20" s="70"/>
      <c r="H20" s="70"/>
      <c r="I20" s="70"/>
      <c r="J20" s="70"/>
      <c r="K20" s="70"/>
      <c r="L20" s="70"/>
      <c r="M20" s="85">
        <v>2</v>
      </c>
      <c r="N20" s="69"/>
      <c r="O20" s="8" t="s">
        <v>32</v>
      </c>
      <c r="P20" s="97">
        <v>158</v>
      </c>
      <c r="Q20" s="85"/>
      <c r="R20" s="8" t="s">
        <v>0</v>
      </c>
      <c r="S20" s="97">
        <v>16</v>
      </c>
      <c r="T20" s="85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2</v>
      </c>
      <c r="AA20" s="69"/>
      <c r="AB20" s="10" t="s">
        <v>34</v>
      </c>
      <c r="AC20" s="69">
        <v>21</v>
      </c>
      <c r="AD20" s="69"/>
      <c r="AE20" s="11" t="s">
        <v>1</v>
      </c>
    </row>
    <row r="21" spans="1:31" ht="21" customHeight="1" x14ac:dyDescent="0.2">
      <c r="A21" s="81">
        <v>12</v>
      </c>
      <c r="B21" s="82"/>
      <c r="C21" s="70"/>
      <c r="D21" s="70" t="s">
        <v>156</v>
      </c>
      <c r="E21" s="70"/>
      <c r="F21" s="70"/>
      <c r="G21" s="70"/>
      <c r="H21" s="70"/>
      <c r="I21" s="70"/>
      <c r="J21" s="70"/>
      <c r="K21" s="70"/>
      <c r="L21" s="70"/>
      <c r="M21" s="85">
        <v>3</v>
      </c>
      <c r="N21" s="69"/>
      <c r="O21" s="8" t="s">
        <v>32</v>
      </c>
      <c r="P21" s="97">
        <v>157</v>
      </c>
      <c r="Q21" s="85"/>
      <c r="R21" s="8" t="s">
        <v>0</v>
      </c>
      <c r="S21" s="97">
        <v>17</v>
      </c>
      <c r="T21" s="85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5</v>
      </c>
      <c r="AA21" s="69"/>
      <c r="AB21" s="10" t="s">
        <v>34</v>
      </c>
      <c r="AC21" s="69">
        <v>17</v>
      </c>
      <c r="AD21" s="69"/>
      <c r="AE21" s="11" t="s">
        <v>1</v>
      </c>
    </row>
    <row r="22" spans="1:31" ht="21" customHeight="1" x14ac:dyDescent="0.2">
      <c r="A22" s="81">
        <v>13</v>
      </c>
      <c r="B22" s="82"/>
      <c r="C22" s="70"/>
      <c r="D22" s="70" t="s">
        <v>158</v>
      </c>
      <c r="E22" s="70"/>
      <c r="F22" s="70"/>
      <c r="G22" s="70"/>
      <c r="H22" s="70"/>
      <c r="I22" s="70"/>
      <c r="J22" s="70"/>
      <c r="K22" s="70"/>
      <c r="L22" s="70"/>
      <c r="M22" s="85">
        <v>1</v>
      </c>
      <c r="N22" s="69"/>
      <c r="O22" s="8" t="s">
        <v>32</v>
      </c>
      <c r="P22" s="97">
        <v>165</v>
      </c>
      <c r="Q22" s="85"/>
      <c r="R22" s="8" t="s">
        <v>0</v>
      </c>
      <c r="S22" s="97">
        <v>15</v>
      </c>
      <c r="T22" s="85"/>
      <c r="U22" s="8" t="s">
        <v>33</v>
      </c>
      <c r="V22" s="9" t="s">
        <v>2</v>
      </c>
      <c r="W22" s="69">
        <v>21</v>
      </c>
      <c r="X22" s="69"/>
      <c r="Y22" s="10" t="s">
        <v>32</v>
      </c>
      <c r="Z22" s="69">
        <v>1</v>
      </c>
      <c r="AA22" s="69"/>
      <c r="AB22" s="10" t="s">
        <v>34</v>
      </c>
      <c r="AC22" s="69">
        <v>29</v>
      </c>
      <c r="AD22" s="69"/>
      <c r="AE22" s="11" t="s">
        <v>1</v>
      </c>
    </row>
    <row r="23" spans="1:31" ht="21" customHeight="1" thickBot="1" x14ac:dyDescent="0.25">
      <c r="A23" s="125">
        <v>14</v>
      </c>
      <c r="B23" s="126"/>
      <c r="C23" s="127"/>
      <c r="D23" s="127" t="s">
        <v>159</v>
      </c>
      <c r="E23" s="127"/>
      <c r="F23" s="127"/>
      <c r="G23" s="127"/>
      <c r="H23" s="127"/>
      <c r="I23" s="127"/>
      <c r="J23" s="127"/>
      <c r="K23" s="127"/>
      <c r="L23" s="127"/>
      <c r="M23" s="106">
        <v>1</v>
      </c>
      <c r="N23" s="63"/>
      <c r="O23" s="12" t="s">
        <v>32</v>
      </c>
      <c r="P23" s="127">
        <v>170</v>
      </c>
      <c r="Q23" s="106"/>
      <c r="R23" s="12" t="s">
        <v>0</v>
      </c>
      <c r="S23" s="127">
        <v>15</v>
      </c>
      <c r="T23" s="106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4</v>
      </c>
      <c r="AA23" s="63"/>
      <c r="AB23" s="14" t="s">
        <v>34</v>
      </c>
      <c r="AC23" s="63">
        <v>25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4" t="s">
        <v>35</v>
      </c>
      <c r="B25" s="84"/>
      <c r="C25" s="84"/>
      <c r="D25" s="84"/>
      <c r="E25" s="84"/>
      <c r="F25" s="85">
        <v>7</v>
      </c>
      <c r="G25" s="86"/>
      <c r="H25" s="119" t="s">
        <v>4</v>
      </c>
      <c r="I25" s="120"/>
      <c r="J25" s="85">
        <v>34</v>
      </c>
      <c r="K25" s="86"/>
      <c r="L25" s="90" t="s">
        <v>5</v>
      </c>
      <c r="M25" s="91"/>
      <c r="N25" s="91"/>
      <c r="O25" s="91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2">
      <c r="A26" s="128" t="s">
        <v>6</v>
      </c>
      <c r="B26" s="128"/>
      <c r="C26" s="128"/>
      <c r="D26" s="128"/>
      <c r="E26" s="128"/>
      <c r="F26" s="85"/>
      <c r="G26" s="86"/>
      <c r="H26" s="119" t="s">
        <v>7</v>
      </c>
      <c r="I26" s="120"/>
      <c r="J26" s="85"/>
      <c r="K26" s="86"/>
      <c r="L26" s="90" t="s">
        <v>5</v>
      </c>
      <c r="M26" s="91"/>
      <c r="N26" s="91"/>
      <c r="O26" s="91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2" t="s">
        <v>38</v>
      </c>
      <c r="B33" s="93"/>
      <c r="C33" s="83"/>
      <c r="D33" s="83"/>
      <c r="E33" s="83"/>
      <c r="F33" s="83"/>
      <c r="G33" s="94" t="s">
        <v>140</v>
      </c>
      <c r="H33" s="94"/>
      <c r="I33" s="94"/>
      <c r="J33" s="94"/>
      <c r="K33" s="94"/>
      <c r="L33" s="94"/>
      <c r="M33" s="9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2" t="s">
        <v>40</v>
      </c>
      <c r="B35" s="93"/>
      <c r="C35" s="83"/>
      <c r="D35" s="83"/>
      <c r="E35" s="83"/>
      <c r="F35" s="83"/>
      <c r="G35" s="95">
        <v>1</v>
      </c>
      <c r="H35" s="95"/>
      <c r="I35" s="9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13</v>
      </c>
      <c r="I40" s="78"/>
      <c r="J40" s="33" t="s">
        <v>1</v>
      </c>
      <c r="K40" s="33"/>
      <c r="L40" s="64" t="s">
        <v>142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143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 t="s">
        <v>141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 t="s">
        <v>141</v>
      </c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 t="s">
        <v>144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 t="s">
        <v>141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145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DAB8669E-8774-45C2-B07E-26313381504E}"/>
  </hyperlinks>
  <pageMargins left="0.51181102362204722" right="0.51181102362204722" top="0.35433070866141736" bottom="0.35433070866141736" header="0.31496062992125984" footer="0.31496062992125984"/>
  <pageSetup paperSize="9" scale="99" fitToWidth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topLeftCell="A8" workbookViewId="0">
      <selection activeCell="F25" sqref="F25"/>
    </sheetView>
  </sheetViews>
  <sheetFormatPr defaultColWidth="9" defaultRowHeight="13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29" t="s">
        <v>54</v>
      </c>
      <c r="B1" s="129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5" thickBot="1" x14ac:dyDescent="0.25">
      <c r="A2" s="129"/>
      <c r="B2" s="129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130" t="s">
        <v>61</v>
      </c>
      <c r="B4" s="131"/>
      <c r="C4" s="131"/>
      <c r="D4" s="131"/>
      <c r="E4" s="131"/>
      <c r="F4" s="131"/>
      <c r="G4" s="132"/>
      <c r="H4" s="38" t="s">
        <v>62</v>
      </c>
      <c r="I4" s="38" t="s">
        <v>63</v>
      </c>
      <c r="J4" s="133" t="s">
        <v>64</v>
      </c>
      <c r="K4" s="131"/>
      <c r="L4" s="131"/>
      <c r="M4" s="131"/>
      <c r="N4" s="131"/>
      <c r="O4" s="131"/>
      <c r="P4" s="131"/>
      <c r="Q4" s="132"/>
    </row>
    <row r="5" spans="1:41" ht="72" customHeight="1" thickBot="1" x14ac:dyDescent="0.25">
      <c r="A5" s="134" t="s">
        <v>130</v>
      </c>
      <c r="B5" s="135"/>
      <c r="C5" s="135"/>
      <c r="D5" s="135"/>
      <c r="E5" s="135"/>
      <c r="F5" s="135"/>
      <c r="G5" s="136"/>
      <c r="H5" s="42" t="s">
        <v>126</v>
      </c>
      <c r="I5" s="42">
        <f>参加申込書!Y25</f>
        <v>0</v>
      </c>
      <c r="J5" s="137" t="str">
        <f>IF(参加申込書!A55="","",参加申込書!A55)</f>
        <v/>
      </c>
      <c r="K5" s="138"/>
      <c r="L5" s="138"/>
      <c r="M5" s="138"/>
      <c r="N5" s="138"/>
      <c r="O5" s="138"/>
      <c r="P5" s="138"/>
      <c r="Q5" s="139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430428582</v>
      </c>
      <c r="B7" s="46" t="str">
        <f>IF(参加申込書!E3="","",参加申込書!E3)</f>
        <v>春日部共栄高等学校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埼玉県</v>
      </c>
      <c r="I7" s="46" t="str">
        <f>IF(参加申込書!E4="","",参加申込書!E4)</f>
        <v>埼玉県春日部市上大増新田213</v>
      </c>
      <c r="J7" s="46"/>
      <c r="K7" s="46" t="str">
        <f>IF(参加申込書!V3="","",参加申込書!V3)</f>
        <v>048-737-7611</v>
      </c>
      <c r="L7" s="46"/>
      <c r="M7" s="46"/>
      <c r="N7" s="46" t="str">
        <f>IF(参加申込書!V4="","",参加申込書!V4)</f>
        <v>048-737-8093</v>
      </c>
      <c r="O7" s="46"/>
      <c r="P7" s="46"/>
      <c r="Q7" s="46"/>
      <c r="R7" s="46">
        <f>IF(参加申込書!F25&lt;&gt;0,参加申込書!F25,IF(参加申込書!F26="","",参加申込書!F26&amp;"年ぶり"))</f>
        <v>7</v>
      </c>
      <c r="S7" s="46">
        <f>IF(IF(参加申込書!J25="",参加申込書!J26,参加申込書!J25)=1,"初出場",IF(参加申込書!J25="",参加申込書!J26,参加申込書!J25))</f>
        <v>34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5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">
        <v>229</v>
      </c>
      <c r="D16" s="46" t="s">
        <v>231</v>
      </c>
      <c r="E16" s="46" t="s">
        <v>233</v>
      </c>
      <c r="F16" s="46" t="s">
        <v>234</v>
      </c>
      <c r="G16" s="46"/>
      <c r="H16" s="46"/>
      <c r="I16" s="46"/>
      <c r="J16" s="46"/>
      <c r="K16" s="46"/>
      <c r="L16" s="46"/>
      <c r="M16" s="46" t="str">
        <f>IF(参加申込書!V7="","",参加申込書!V7)</f>
        <v>masubuchi@k-kyoei.ed.jp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">
        <v>230</v>
      </c>
      <c r="D17" s="46" t="s">
        <v>232</v>
      </c>
      <c r="E17" s="46" t="s">
        <v>235</v>
      </c>
      <c r="F17" s="46" t="s">
        <v>236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">
        <v>237</v>
      </c>
      <c r="D20" s="46" t="s">
        <v>238</v>
      </c>
      <c r="E20" s="46" t="s">
        <v>239</v>
      </c>
      <c r="F20" s="46" t="s">
        <v>240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">
        <v>229</v>
      </c>
      <c r="D22" s="46" t="s">
        <v>231</v>
      </c>
      <c r="E22" s="46" t="s">
        <v>233</v>
      </c>
      <c r="F22" s="46" t="s">
        <v>234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">
        <v>161</v>
      </c>
      <c r="D24" s="46" t="s">
        <v>175</v>
      </c>
      <c r="E24" s="46" t="s">
        <v>189</v>
      </c>
      <c r="F24" s="46" t="s">
        <v>203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5" thickBot="1" x14ac:dyDescent="0.25">
      <c r="A50" s="52"/>
      <c r="B50" s="53"/>
    </row>
    <row r="51" spans="1:41" ht="13.5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 t="str">
        <f>IF(参加申込書!A10="","",参加申込書!A10)</f>
        <v>①</v>
      </c>
      <c r="C53" s="46" t="s">
        <v>161</v>
      </c>
      <c r="D53" s="46" t="s">
        <v>175</v>
      </c>
      <c r="E53" s="46" t="s">
        <v>189</v>
      </c>
      <c r="F53" s="46" t="s">
        <v>203</v>
      </c>
      <c r="G53" s="46"/>
      <c r="H53" s="46" t="s">
        <v>227</v>
      </c>
      <c r="I53" s="46">
        <f>IF(参加申込書!M10="","",参加申込書!M10)</f>
        <v>3</v>
      </c>
      <c r="J53" s="46">
        <f>IF(参加申込書!P10="","",参加申込書!P10)</f>
        <v>172</v>
      </c>
      <c r="K53" s="46" t="s">
        <v>216</v>
      </c>
      <c r="L53" s="46" t="s">
        <v>228</v>
      </c>
      <c r="M53" s="60">
        <f>IF(参加申込書!W10="","",DATE(参加申込書!W10+1988,参加申込書!Z10,参加申込書!AC10))</f>
        <v>39045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">
        <v>162</v>
      </c>
      <c r="D54" s="46" t="s">
        <v>176</v>
      </c>
      <c r="E54" s="46" t="s">
        <v>190</v>
      </c>
      <c r="F54" s="46" t="s">
        <v>176</v>
      </c>
      <c r="G54" s="46"/>
      <c r="H54" s="46" t="s">
        <v>227</v>
      </c>
      <c r="I54" s="46">
        <f>IF(参加申込書!M11="","",参加申込書!M11)</f>
        <v>3</v>
      </c>
      <c r="J54" s="46">
        <f>IF(参加申込書!P11="","",参加申込書!P11)</f>
        <v>168</v>
      </c>
      <c r="K54" s="46" t="s">
        <v>217</v>
      </c>
      <c r="L54" s="46" t="s">
        <v>228</v>
      </c>
      <c r="M54" s="60">
        <f>IF(参加申込書!W11="","",DATE(参加申込書!W11+1988,参加申込書!Z11,参加申込書!AC11))</f>
        <v>39013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">
        <v>163</v>
      </c>
      <c r="D55" s="46" t="s">
        <v>177</v>
      </c>
      <c r="E55" s="46" t="s">
        <v>191</v>
      </c>
      <c r="F55" s="46" t="s">
        <v>204</v>
      </c>
      <c r="G55" s="46"/>
      <c r="H55" s="46" t="s">
        <v>227</v>
      </c>
      <c r="I55" s="46">
        <f>IF(参加申込書!M12="","",参加申込書!M12)</f>
        <v>2</v>
      </c>
      <c r="J55" s="46">
        <f>IF(参加申込書!P12="","",参加申込書!P12)</f>
        <v>174</v>
      </c>
      <c r="K55" s="46" t="s">
        <v>216</v>
      </c>
      <c r="L55" s="46" t="s">
        <v>228</v>
      </c>
      <c r="M55" s="60">
        <f>IF(参加申込書!W12="","",DATE(参加申込書!W12+1988,参加申込書!Z12,参加申込書!AC12))</f>
        <v>39519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">
        <v>164</v>
      </c>
      <c r="D56" s="46" t="s">
        <v>178</v>
      </c>
      <c r="E56" s="46" t="s">
        <v>192</v>
      </c>
      <c r="F56" s="46" t="s">
        <v>205</v>
      </c>
      <c r="G56" s="46"/>
      <c r="H56" s="46" t="s">
        <v>227</v>
      </c>
      <c r="I56" s="46">
        <f>IF(参加申込書!M13="","",参加申込書!M13)</f>
        <v>2</v>
      </c>
      <c r="J56" s="46">
        <f>IF(参加申込書!P13="","",参加申込書!P13)</f>
        <v>167</v>
      </c>
      <c r="K56" s="46" t="s">
        <v>218</v>
      </c>
      <c r="L56" s="46" t="s">
        <v>228</v>
      </c>
      <c r="M56" s="60">
        <f>IF(参加申込書!W13="","",DATE(参加申込書!W13+1988,参加申込書!Z13,参加申込書!AC13))</f>
        <v>39477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">
        <v>165</v>
      </c>
      <c r="D57" s="46" t="s">
        <v>179</v>
      </c>
      <c r="E57" s="46" t="s">
        <v>193</v>
      </c>
      <c r="F57" s="46" t="s">
        <v>206</v>
      </c>
      <c r="G57" s="46"/>
      <c r="H57" s="46" t="s">
        <v>227</v>
      </c>
      <c r="I57" s="46">
        <f>IF(参加申込書!M14="","",参加申込書!M14)</f>
        <v>2</v>
      </c>
      <c r="J57" s="46">
        <f>IF(参加申込書!P14="","",参加申込書!P14)</f>
        <v>171</v>
      </c>
      <c r="K57" s="46" t="s">
        <v>219</v>
      </c>
      <c r="L57" s="46" t="s">
        <v>228</v>
      </c>
      <c r="M57" s="60">
        <f>IF(参加申込書!W14="","",DATE(参加申込書!W14+1988,参加申込書!Z14,参加申込書!AC14))</f>
        <v>39493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">
        <v>166</v>
      </c>
      <c r="D58" s="46" t="s">
        <v>180</v>
      </c>
      <c r="E58" s="46" t="s">
        <v>194</v>
      </c>
      <c r="F58" s="46" t="s">
        <v>207</v>
      </c>
      <c r="G58" s="46"/>
      <c r="H58" s="46" t="s">
        <v>227</v>
      </c>
      <c r="I58" s="46">
        <f>IF(参加申込書!M15="","",参加申込書!M15)</f>
        <v>3</v>
      </c>
      <c r="J58" s="46">
        <f>IF(参加申込書!P15="","",参加申込書!P15)</f>
        <v>169</v>
      </c>
      <c r="K58" s="46" t="s">
        <v>220</v>
      </c>
      <c r="L58" s="46" t="s">
        <v>228</v>
      </c>
      <c r="M58" s="60">
        <f>IF(参加申込書!W15="","",DATE(参加申込書!W15+1988,参加申込書!Z15,参加申込書!AC15))</f>
        <v>38832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">
        <v>167</v>
      </c>
      <c r="D59" s="46" t="s">
        <v>181</v>
      </c>
      <c r="E59" s="46" t="s">
        <v>195</v>
      </c>
      <c r="F59" s="46" t="s">
        <v>208</v>
      </c>
      <c r="G59" s="46"/>
      <c r="H59" s="46" t="s">
        <v>227</v>
      </c>
      <c r="I59" s="46">
        <f>IF(参加申込書!M16="","",参加申込書!M16)</f>
        <v>3</v>
      </c>
      <c r="J59" s="46">
        <f>IF(参加申込書!P16="","",参加申込書!P16)</f>
        <v>156</v>
      </c>
      <c r="K59" s="46" t="s">
        <v>221</v>
      </c>
      <c r="L59" s="46" t="s">
        <v>228</v>
      </c>
      <c r="M59" s="60">
        <f>IF(参加申込書!W16="","",DATE(参加申込書!W16+1988,参加申込書!Z16,参加申込書!AC16))</f>
        <v>38962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">
        <v>168</v>
      </c>
      <c r="D60" s="46" t="s">
        <v>182</v>
      </c>
      <c r="E60" s="46" t="s">
        <v>196</v>
      </c>
      <c r="F60" s="46" t="s">
        <v>209</v>
      </c>
      <c r="G60" s="46"/>
      <c r="H60" s="46" t="s">
        <v>227</v>
      </c>
      <c r="I60" s="46">
        <f>IF(参加申込書!M17="","",参加申込書!M17)</f>
        <v>2</v>
      </c>
      <c r="J60" s="46">
        <f>IF(参加申込書!P17="","",参加申込書!P17)</f>
        <v>168</v>
      </c>
      <c r="K60" s="46" t="s">
        <v>222</v>
      </c>
      <c r="L60" s="46" t="s">
        <v>228</v>
      </c>
      <c r="M60" s="60">
        <f>IF(参加申込書!W17="","",DATE(参加申込書!W17+1988,参加申込書!Z17,参加申込書!AC17))</f>
        <v>39423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">
        <v>169</v>
      </c>
      <c r="D61" s="46" t="s">
        <v>183</v>
      </c>
      <c r="E61" s="46" t="s">
        <v>197</v>
      </c>
      <c r="F61" s="46" t="s">
        <v>210</v>
      </c>
      <c r="G61" s="46"/>
      <c r="H61" s="46" t="s">
        <v>227</v>
      </c>
      <c r="I61" s="46">
        <f>IF(参加申込書!M18="","",参加申込書!M18)</f>
        <v>1</v>
      </c>
      <c r="J61" s="46">
        <f>IF(参加申込書!P18="","",参加申込書!P18)</f>
        <v>168</v>
      </c>
      <c r="K61" s="46" t="s">
        <v>223</v>
      </c>
      <c r="L61" s="46" t="s">
        <v>228</v>
      </c>
      <c r="M61" s="60">
        <f>IF(参加申込書!W18="","",DATE(参加申込書!W18+1988,参加申込書!Z18,参加申込書!AC18))</f>
        <v>39698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">
        <v>170</v>
      </c>
      <c r="D62" s="46" t="s">
        <v>184</v>
      </c>
      <c r="E62" s="46" t="s">
        <v>198</v>
      </c>
      <c r="F62" s="46" t="s">
        <v>211</v>
      </c>
      <c r="G62" s="46"/>
      <c r="H62" s="46" t="s">
        <v>227</v>
      </c>
      <c r="I62" s="46">
        <f>IF(参加申込書!M19="","",参加申込書!M19)</f>
        <v>1</v>
      </c>
      <c r="J62" s="46">
        <f>IF(参加申込書!P19="","",参加申込書!P19)</f>
        <v>178</v>
      </c>
      <c r="K62" s="46" t="s">
        <v>224</v>
      </c>
      <c r="L62" s="46" t="s">
        <v>228</v>
      </c>
      <c r="M62" s="60">
        <f>IF(参加申込書!W19="","",DATE(参加申込書!W19+1988,参加申込書!Z19,参加申込書!AC19))</f>
        <v>39645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">
        <v>171</v>
      </c>
      <c r="D63" s="46" t="s">
        <v>185</v>
      </c>
      <c r="E63" s="46" t="s">
        <v>199</v>
      </c>
      <c r="F63" s="46" t="s">
        <v>212</v>
      </c>
      <c r="G63" s="46"/>
      <c r="H63" s="46" t="s">
        <v>227</v>
      </c>
      <c r="I63" s="46">
        <f>IF(参加申込書!M20="","",参加申込書!M20)</f>
        <v>2</v>
      </c>
      <c r="J63" s="46">
        <f>IF(参加申込書!P20="","",参加申込書!P20)</f>
        <v>158</v>
      </c>
      <c r="K63" s="46" t="s">
        <v>219</v>
      </c>
      <c r="L63" s="46" t="s">
        <v>228</v>
      </c>
      <c r="M63" s="60">
        <f>IF(参加申込書!W20="","",DATE(参加申込書!W20+1988,参加申込書!Z20,参加申込書!AC20))</f>
        <v>39499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">
        <v>172</v>
      </c>
      <c r="D64" s="46" t="s">
        <v>186</v>
      </c>
      <c r="E64" s="46" t="s">
        <v>200</v>
      </c>
      <c r="F64" s="46" t="s">
        <v>213</v>
      </c>
      <c r="G64" s="46"/>
      <c r="H64" s="46" t="s">
        <v>227</v>
      </c>
      <c r="I64" s="46">
        <f>IF(参加申込書!M21="","",参加申込書!M21)</f>
        <v>3</v>
      </c>
      <c r="J64" s="46">
        <f>IF(参加申込書!P21="","",参加申込書!P21)</f>
        <v>157</v>
      </c>
      <c r="K64" s="46" t="s">
        <v>225</v>
      </c>
      <c r="L64" s="46" t="s">
        <v>228</v>
      </c>
      <c r="M64" s="60">
        <f>IF(参加申込書!W21="","",DATE(参加申込書!W21+1988,参加申込書!Z21,参加申込書!AC21))</f>
        <v>38854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">
        <v>173</v>
      </c>
      <c r="D65" s="46" t="s">
        <v>187</v>
      </c>
      <c r="E65" s="46" t="s">
        <v>201</v>
      </c>
      <c r="F65" s="46" t="s">
        <v>214</v>
      </c>
      <c r="G65" s="46"/>
      <c r="H65" s="46" t="s">
        <v>227</v>
      </c>
      <c r="I65" s="46">
        <f>IF(参加申込書!M22="","",参加申込書!M22)</f>
        <v>1</v>
      </c>
      <c r="J65" s="46">
        <f>IF(参加申込書!P22="","",参加申込書!P22)</f>
        <v>165</v>
      </c>
      <c r="K65" s="46" t="s">
        <v>226</v>
      </c>
      <c r="L65" s="46" t="s">
        <v>228</v>
      </c>
      <c r="M65" s="60">
        <f>IF(参加申込書!W22="","",DATE(参加申込書!W22+1988,参加申込書!Z22,参加申込書!AC22))</f>
        <v>39842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">
        <v>174</v>
      </c>
      <c r="D66" s="46" t="s">
        <v>188</v>
      </c>
      <c r="E66" s="46" t="s">
        <v>202</v>
      </c>
      <c r="F66" s="46" t="s">
        <v>215</v>
      </c>
      <c r="G66" s="46"/>
      <c r="H66" s="46" t="s">
        <v>227</v>
      </c>
      <c r="I66" s="46">
        <f>IF(参加申込書!M23="","",参加申込書!M23)</f>
        <v>1</v>
      </c>
      <c r="J66" s="46">
        <f>IF(参加申込書!P23="","",参加申込書!P23)</f>
        <v>170</v>
      </c>
      <c r="K66" s="46" t="s">
        <v>220</v>
      </c>
      <c r="L66" s="46" t="s">
        <v>228</v>
      </c>
      <c r="M66" s="60">
        <f>IF(参加申込書!W23="","",DATE(参加申込書!W23+1988,参加申込書!Z23,参加申込書!AC23))</f>
        <v>39563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凌大 鱒渕</cp:lastModifiedBy>
  <cp:lastPrinted>2024-05-13T06:43:11Z</cp:lastPrinted>
  <dcterms:created xsi:type="dcterms:W3CDTF">2016-09-29T02:33:53Z</dcterms:created>
  <dcterms:modified xsi:type="dcterms:W3CDTF">2024-05-15T00:06:51Z</dcterms:modified>
</cp:coreProperties>
</file>