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B9A02A-C46F-4DC1-9027-E1F93CAF6B61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<sst xmlns="http://schemas.openxmlformats.org/spreadsheetml/2006/main" count="286" uniqueCount="213">
  <si>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</si>
  <si>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</si>
  <si>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</si>
  <si>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</si>
  <si>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</si>
  <si>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</si>
  <si>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</si>
  <si>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</si>
  <si>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</si>
  <si>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</si>
  <si>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</si>
  <si>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</si>
  <si>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</si>
  <si>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</si>
  <si>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</si>
  <si>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</si>
  <si>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</si>
  <si>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</si>
  <si>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</si>
  <si>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</si>
  <si>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</si>
  <si>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</si>
  <si>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</si>
  <si>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</si>
  <si>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</si>
  <si>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</si>
  <si>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</si>
  <si>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</si>
  <si>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</si>
  <si>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</si>
  <si>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</si>
  <si>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</si>
  <si>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</si>
  <si>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</si>
  <si>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</si>
  <si>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</si>
  <si>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</si>
  <si>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</si>
  <si>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</si>
  <si>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</si>
  <si>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</si>
  <si>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</si>
  <si>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</si>
  <si>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</si>
  <si>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</si>
  <si>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</si>
  <si>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</si>
  <si>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</si>
  <si>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</si>
  <si>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</si>
  <si>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</si>
  <si>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</si>
  <si>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</si>
  <si>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</si>
  <si>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</si>
  <si>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</si>
  <si>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</si>
  <si>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</si>
  <si>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</si>
  <si>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</si>
  <si>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</si>
  <si>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</si>
  <si>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</si>
  <si>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</si>
  <si>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</si>
  <si>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</si>
  <si>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</si>
  <si>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</si>
  <si>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</si>
  <si>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</si>
  <si>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</si>
  <si>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</si>
  <si>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</si>
  <si>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</si>
  <si>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</si>
  <si>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</si>
  <si>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</si>
  <si>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</si>
  <si>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</si>
  <si>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</si>
  <si>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</si>
  <si>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</si>
  <si>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</si>
  <si>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</si>
  <si>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</si>
  <si>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</si>
  <si>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</si>
  <si>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</si>
  <si>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</si>
  <si>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</si>
  <si>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</si>
  <si>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</si>
  <si>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</si>
  <si>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</si>
  <si>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</si>
  <si>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</si>
  <si>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</si>
  <si>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</si>
  <si>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</si>
  <si>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</si>
  <si>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</si>
  <si>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</si>
  <si>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</si>
  <si>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</si>
  <si>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</si>
  <si>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</si>
  <si>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</si>
  <si>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</si>
  <si>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</si>
  <si>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</si>
  <si>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</si>
  <si>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</si>
  <si>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</si>
  <si>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</si>
  <si>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</si>
  <si>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</si>
  <si>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</si>
  <si>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</si>
  <si>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</si>
  <si>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</si>
  <si>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</si>
  <si>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</si>
  <si>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</si>
  <si>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</si>
  <si>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</si>
  <si>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</si>
  <si>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</si>
  <si>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</si>
  <si>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</si>
  <si>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</si>
  <si>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</si>
  <si>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</si>
  <si>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流山ジュニアバレーボールクラブ</t>
    <rPh sb="0" eb="2">
      <t>ナガレヤマ</t>
    </rPh>
    <phoneticPr fontId="2"/>
  </si>
  <si>
    <t>ﾅｶﾞﾚﾔﾏｼﾞｭﾆｱﾊﾞﾚｰﾎﾞｰﾙｸﾗﾌﾞ</t>
    <phoneticPr fontId="2"/>
  </si>
  <si>
    <t>流山市</t>
    <rPh sb="0" eb="2">
      <t>ナガレヤマ</t>
    </rPh>
    <rPh sb="2" eb="3">
      <t>シ</t>
    </rPh>
    <phoneticPr fontId="2"/>
  </si>
  <si>
    <t>東武ｱｰﾊﾞﾝﾊﾟｰｸﾗｲﾝ</t>
    <rPh sb="0" eb="2">
      <t>トウブ</t>
    </rPh>
    <phoneticPr fontId="2"/>
  </si>
  <si>
    <t>江戸川台</t>
    <rPh sb="0" eb="4">
      <t>エドガワダイ</t>
    </rPh>
    <phoneticPr fontId="2"/>
  </si>
  <si>
    <t>坂巻</t>
    <rPh sb="0" eb="2">
      <t>サカマキ</t>
    </rPh>
    <phoneticPr fontId="2"/>
  </si>
  <si>
    <t>サカマキ</t>
    <phoneticPr fontId="2"/>
  </si>
  <si>
    <t>利博</t>
    <rPh sb="0" eb="2">
      <t>トシヒロ</t>
    </rPh>
    <phoneticPr fontId="2"/>
  </si>
  <si>
    <t>トシヒロ</t>
    <phoneticPr fontId="2"/>
  </si>
  <si>
    <t>平林</t>
    <rPh sb="0" eb="2">
      <t>ヒラバヤシ</t>
    </rPh>
    <phoneticPr fontId="2"/>
  </si>
  <si>
    <t>康裕</t>
    <rPh sb="0" eb="2">
      <t>ヤスヒロ</t>
    </rPh>
    <phoneticPr fontId="2"/>
  </si>
  <si>
    <t>ヒラバヤシ</t>
    <phoneticPr fontId="2"/>
  </si>
  <si>
    <t>ヤスヒロ</t>
    <phoneticPr fontId="2"/>
  </si>
  <si>
    <t>増田</t>
    <rPh sb="0" eb="2">
      <t>マスダ</t>
    </rPh>
    <phoneticPr fontId="2"/>
  </si>
  <si>
    <t>貴一</t>
    <rPh sb="0" eb="2">
      <t>キイチ</t>
    </rPh>
    <phoneticPr fontId="2"/>
  </si>
  <si>
    <t>マスダ</t>
    <phoneticPr fontId="2"/>
  </si>
  <si>
    <t>キイチ</t>
    <phoneticPr fontId="2"/>
  </si>
  <si>
    <t>248</t>
    <phoneticPr fontId="2"/>
  </si>
  <si>
    <t>0015</t>
    <phoneticPr fontId="2"/>
  </si>
  <si>
    <t>090</t>
  </si>
  <si>
    <t>090</t>
    <phoneticPr fontId="2"/>
  </si>
  <si>
    <t>1614</t>
    <phoneticPr fontId="2"/>
  </si>
  <si>
    <t>7046</t>
    <phoneticPr fontId="2"/>
  </si>
  <si>
    <t>278</t>
    <phoneticPr fontId="2"/>
  </si>
  <si>
    <t>0043</t>
    <phoneticPr fontId="2"/>
  </si>
  <si>
    <r>
      <t>千葉県野田市清水604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6</t>
    </r>
    <rPh sb="0" eb="3">
      <t>チバケン</t>
    </rPh>
    <rPh sb="3" eb="6">
      <t>ノダシ</t>
    </rPh>
    <rPh sb="6" eb="8">
      <t>シミズ</t>
    </rPh>
    <phoneticPr fontId="2"/>
  </si>
  <si>
    <t>千葉県野田市西三ヶ尾739－2</t>
    <rPh sb="0" eb="3">
      <t>チバケン</t>
    </rPh>
    <rPh sb="3" eb="6">
      <t>ノダシ</t>
    </rPh>
    <rPh sb="6" eb="8">
      <t>ニシサン</t>
    </rPh>
    <rPh sb="9" eb="10">
      <t>オ</t>
    </rPh>
    <phoneticPr fontId="2"/>
  </si>
  <si>
    <t>4132</t>
    <phoneticPr fontId="2"/>
  </si>
  <si>
    <t>4234</t>
    <phoneticPr fontId="2"/>
  </si>
  <si>
    <t>①</t>
    <phoneticPr fontId="2"/>
  </si>
  <si>
    <t>真通</t>
    <rPh sb="0" eb="2">
      <t>シンツウ</t>
    </rPh>
    <phoneticPr fontId="2"/>
  </si>
  <si>
    <t>彩妃</t>
    <rPh sb="0" eb="1">
      <t>アヤ</t>
    </rPh>
    <rPh sb="1" eb="2">
      <t>キサキ</t>
    </rPh>
    <phoneticPr fontId="2"/>
  </si>
  <si>
    <t>シンツウ</t>
    <phoneticPr fontId="2"/>
  </si>
  <si>
    <t>サキ</t>
    <phoneticPr fontId="2"/>
  </si>
  <si>
    <t>カトウ</t>
    <phoneticPr fontId="2"/>
  </si>
  <si>
    <t>メイ</t>
    <phoneticPr fontId="2"/>
  </si>
  <si>
    <t>タキ</t>
    <phoneticPr fontId="2"/>
  </si>
  <si>
    <t>ユイ</t>
    <phoneticPr fontId="2"/>
  </si>
  <si>
    <t>加藤</t>
    <rPh sb="0" eb="2">
      <t>カトウ</t>
    </rPh>
    <phoneticPr fontId="2"/>
  </si>
  <si>
    <t>芽生</t>
    <rPh sb="0" eb="1">
      <t>メ</t>
    </rPh>
    <rPh sb="1" eb="2">
      <t>イ</t>
    </rPh>
    <phoneticPr fontId="2"/>
  </si>
  <si>
    <t>瀧</t>
    <rPh sb="0" eb="1">
      <t>タキ</t>
    </rPh>
    <phoneticPr fontId="2"/>
  </si>
  <si>
    <t>友唯</t>
    <rPh sb="0" eb="1">
      <t>ユウ</t>
    </rPh>
    <rPh sb="1" eb="2">
      <t>ユイ</t>
    </rPh>
    <phoneticPr fontId="2"/>
  </si>
  <si>
    <t>タムラ</t>
    <phoneticPr fontId="2"/>
  </si>
  <si>
    <t>ハナ</t>
    <phoneticPr fontId="2"/>
  </si>
  <si>
    <t>田村</t>
    <rPh sb="0" eb="2">
      <t>タムラ</t>
    </rPh>
    <phoneticPr fontId="2"/>
  </si>
  <si>
    <t>花奈</t>
    <rPh sb="0" eb="1">
      <t>ハナ</t>
    </rPh>
    <rPh sb="1" eb="2">
      <t>ナ</t>
    </rPh>
    <phoneticPr fontId="2"/>
  </si>
  <si>
    <t>松田</t>
    <rPh sb="0" eb="2">
      <t>マツダ</t>
    </rPh>
    <phoneticPr fontId="2"/>
  </si>
  <si>
    <t>栞奈</t>
    <rPh sb="0" eb="2">
      <t>カンナ</t>
    </rPh>
    <phoneticPr fontId="2"/>
  </si>
  <si>
    <t>マツダ</t>
    <phoneticPr fontId="2"/>
  </si>
  <si>
    <t>カンナ</t>
    <phoneticPr fontId="2"/>
  </si>
  <si>
    <t>ナツキ</t>
    <phoneticPr fontId="2"/>
  </si>
  <si>
    <t>夏姫</t>
    <rPh sb="0" eb="1">
      <t>ナツ</t>
    </rPh>
    <rPh sb="1" eb="2">
      <t>ヒメ</t>
    </rPh>
    <phoneticPr fontId="2"/>
  </si>
  <si>
    <t>ハシモト</t>
    <phoneticPr fontId="2"/>
  </si>
  <si>
    <t>ユウキ</t>
    <phoneticPr fontId="2"/>
  </si>
  <si>
    <t>橋本</t>
    <rPh sb="0" eb="2">
      <t>ハシモト</t>
    </rPh>
    <phoneticPr fontId="2"/>
  </si>
  <si>
    <t>悠希</t>
    <rPh sb="0" eb="2">
      <t>ユウキ</t>
    </rPh>
    <phoneticPr fontId="2"/>
  </si>
  <si>
    <t>キド</t>
    <phoneticPr fontId="2"/>
  </si>
  <si>
    <t>スア</t>
    <phoneticPr fontId="2"/>
  </si>
  <si>
    <t>城戸</t>
    <rPh sb="0" eb="2">
      <t>キド</t>
    </rPh>
    <phoneticPr fontId="2"/>
  </si>
  <si>
    <t>寿亜</t>
    <rPh sb="0" eb="1">
      <t>ス</t>
    </rPh>
    <rPh sb="1" eb="2">
      <t>ア</t>
    </rPh>
    <phoneticPr fontId="2"/>
  </si>
  <si>
    <t>カネコ</t>
    <phoneticPr fontId="2"/>
  </si>
  <si>
    <t>ナギサ</t>
    <phoneticPr fontId="2"/>
  </si>
  <si>
    <t>金子</t>
    <rPh sb="0" eb="2">
      <t>カネコ</t>
    </rPh>
    <phoneticPr fontId="2"/>
  </si>
  <si>
    <t>渚</t>
    <rPh sb="0" eb="1">
      <t>ナギサ</t>
    </rPh>
    <phoneticPr fontId="2"/>
  </si>
  <si>
    <t>タムカイ</t>
    <phoneticPr fontId="2"/>
  </si>
  <si>
    <t>田向</t>
    <rPh sb="0" eb="2">
      <t>タムカイ</t>
    </rPh>
    <phoneticPr fontId="2"/>
  </si>
  <si>
    <t>芽衣</t>
    <rPh sb="0" eb="1">
      <t>メ</t>
    </rPh>
    <rPh sb="1" eb="2">
      <t>イ</t>
    </rPh>
    <phoneticPr fontId="2"/>
  </si>
  <si>
    <t>ユキ</t>
    <phoneticPr fontId="2"/>
  </si>
  <si>
    <t>結姫</t>
    <rPh sb="0" eb="1">
      <t>ユイ</t>
    </rPh>
    <rPh sb="1" eb="2">
      <t>ヒメ</t>
    </rPh>
    <phoneticPr fontId="2"/>
  </si>
  <si>
    <t>流山市立新川小学校</t>
    <rPh sb="0" eb="4">
      <t>ナガレヤマシリツ</t>
    </rPh>
    <rPh sb="4" eb="9">
      <t>シンカワショウガッコウ</t>
    </rPh>
    <phoneticPr fontId="2"/>
  </si>
  <si>
    <t>流山市立小山小学校</t>
    <rPh sb="0" eb="3">
      <t>ナガレヤマシ</t>
    </rPh>
    <rPh sb="3" eb="4">
      <t>リツ</t>
    </rPh>
    <rPh sb="4" eb="9">
      <t>オヤマショウガッコウ</t>
    </rPh>
    <phoneticPr fontId="2"/>
  </si>
  <si>
    <t>柏市立中原小学校</t>
    <rPh sb="0" eb="3">
      <t>カシワシリツ</t>
    </rPh>
    <rPh sb="3" eb="8">
      <t>ナカハラショウガッコウ</t>
    </rPh>
    <phoneticPr fontId="2"/>
  </si>
  <si>
    <t>流山市立西初石小学校</t>
    <rPh sb="0" eb="4">
      <t>ナガレヤマシリツ</t>
    </rPh>
    <rPh sb="4" eb="7">
      <t>ニシハツイシ</t>
    </rPh>
    <rPh sb="7" eb="10">
      <t>ショウガッコウ</t>
    </rPh>
    <phoneticPr fontId="2"/>
  </si>
  <si>
    <t>流山市立八木北小学校</t>
    <rPh sb="0" eb="4">
      <t>ナガレヤマシリツ</t>
    </rPh>
    <rPh sb="4" eb="6">
      <t>ヤギ</t>
    </rPh>
    <rPh sb="6" eb="7">
      <t>キタ</t>
    </rPh>
    <rPh sb="7" eb="10">
      <t>ショウガッコウ</t>
    </rPh>
    <phoneticPr fontId="2"/>
  </si>
  <si>
    <t>流山市立市野谷小学校</t>
    <rPh sb="0" eb="4">
      <t>ナガレヤマシリツ</t>
    </rPh>
    <rPh sb="4" eb="7">
      <t>イチノヤ</t>
    </rPh>
    <rPh sb="7" eb="10">
      <t>ショウガッコウ</t>
    </rPh>
    <phoneticPr fontId="2"/>
  </si>
  <si>
    <t>柏市増尾1-32‐51</t>
    <rPh sb="0" eb="2">
      <t>カシワシ</t>
    </rPh>
    <rPh sb="2" eb="4">
      <t>マスオ</t>
    </rPh>
    <phoneticPr fontId="2"/>
  </si>
  <si>
    <t>7246</t>
    <phoneticPr fontId="2"/>
  </si>
  <si>
    <t>6353</t>
    <phoneticPr fontId="2"/>
  </si>
  <si>
    <t>277</t>
    <phoneticPr fontId="2"/>
  </si>
  <si>
    <t>0033</t>
    <phoneticPr fontId="2"/>
  </si>
  <si>
    <t>県大会初出場！
４年生チームらしく、笑顔でベストを尽くします。
常翔！常勝！常笑！流山JVC！</t>
    <rPh sb="0" eb="3">
      <t>ケンタイカイ</t>
    </rPh>
    <rPh sb="3" eb="6">
      <t>ハツシュツジョウ</t>
    </rPh>
    <rPh sb="9" eb="11">
      <t>ネンセイ</t>
    </rPh>
    <rPh sb="18" eb="20">
      <t>エガオ</t>
    </rPh>
    <rPh sb="25" eb="26">
      <t>ツ</t>
    </rPh>
    <rPh sb="32" eb="33">
      <t>ジョウ</t>
    </rPh>
    <rPh sb="33" eb="34">
      <t>ショウ</t>
    </rPh>
    <rPh sb="35" eb="37">
      <t>ジョウショウ</t>
    </rPh>
    <rPh sb="38" eb="39">
      <t>ジョウ</t>
    </rPh>
    <rPh sb="39" eb="40">
      <t>ワライ</t>
    </rPh>
    <rPh sb="41" eb="43">
      <t>ナガレヤマ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</si>
</sst>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2" t="s">
        <v>121</v>
      </c>
      <c r="B2" s="183"/>
      <c r="C2" s="244" t="s">
        <v>133</v>
      </c>
      <c r="D2" s="184"/>
      <c r="E2" s="184"/>
      <c r="F2" s="184"/>
      <c r="G2" s="184"/>
      <c r="H2" s="184"/>
      <c r="I2" s="185"/>
      <c r="J2" s="65" t="s">
        <v>119</v>
      </c>
      <c r="K2" s="66"/>
      <c r="L2" s="66"/>
      <c r="M2" s="66"/>
      <c r="N2" s="66"/>
      <c r="O2" s="67"/>
      <c r="P2" s="65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243" t="s">
        <v>132</v>
      </c>
      <c r="D3" s="188"/>
      <c r="E3" s="188"/>
      <c r="F3" s="188"/>
      <c r="G3" s="188"/>
      <c r="H3" s="188"/>
      <c r="I3" s="189"/>
      <c r="J3" s="62" t="s">
        <v>91</v>
      </c>
      <c r="K3" s="63"/>
      <c r="L3" s="63"/>
      <c r="M3" s="63"/>
      <c r="N3" s="63"/>
      <c r="O3" s="64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110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436399006</v>
      </c>
      <c r="D4" s="73"/>
      <c r="E4" s="73"/>
      <c r="F4" s="73"/>
      <c r="G4" s="73"/>
      <c r="H4" s="73"/>
      <c r="I4" s="74"/>
      <c r="J4" s="117" t="s">
        <v>117</v>
      </c>
      <c r="K4" s="118"/>
      <c r="L4" s="118"/>
      <c r="M4" s="118"/>
      <c r="N4" s="118"/>
      <c r="O4" s="119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0">
        <v>21029</v>
      </c>
      <c r="K5" s="120"/>
      <c r="L5" s="120"/>
      <c r="M5" s="120"/>
      <c r="N5" s="120"/>
      <c r="O5" s="120"/>
      <c r="P5" s="245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5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199" t="s">
        <v>107</v>
      </c>
      <c r="D6" s="200"/>
      <c r="E6" s="174" t="s">
        <v>108</v>
      </c>
      <c r="F6" s="17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8"/>
      <c r="B7" s="79"/>
      <c r="C7" s="247" t="s">
        <v>138</v>
      </c>
      <c r="D7" s="89"/>
      <c r="E7" s="249" t="s">
        <v>140</v>
      </c>
      <c r="F7" s="90"/>
      <c r="G7" s="71">
        <v>510197995</v>
      </c>
      <c r="H7" s="71"/>
      <c r="I7" s="71"/>
      <c r="J7" s="71">
        <v>24095</v>
      </c>
      <c r="K7" s="71"/>
      <c r="L7" s="71"/>
      <c r="M7" s="71">
        <v>445026</v>
      </c>
      <c r="N7" s="71"/>
      <c r="O7" s="71"/>
      <c r="P7" s="68" t="s">
        <v>7</v>
      </c>
      <c r="Q7" s="69"/>
      <c r="R7" s="87" t="s">
        <v>149</v>
      </c>
      <c r="S7" s="87"/>
      <c r="T7" s="87"/>
      <c r="U7" s="87"/>
      <c r="V7" s="30" t="s">
        <v>8</v>
      </c>
      <c r="W7" s="86" t="s">
        <v>150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1" t="s">
        <v>152</v>
      </c>
      <c r="AM7" s="121"/>
      <c r="AN7" s="121"/>
      <c r="AO7" s="121"/>
      <c r="AP7" s="121"/>
      <c r="AQ7" s="121"/>
      <c r="AR7" s="121"/>
      <c r="AS7" s="39" t="s">
        <v>10</v>
      </c>
      <c r="AT7" s="226">
        <v>53</v>
      </c>
    </row>
    <row r="8" spans="1:51" ht="18" customHeight="1">
      <c r="A8" s="78"/>
      <c r="B8" s="79"/>
      <c r="C8" s="246" t="s">
        <v>137</v>
      </c>
      <c r="D8" s="111"/>
      <c r="E8" s="248" t="s">
        <v>139</v>
      </c>
      <c r="F8" s="112"/>
      <c r="G8" s="71"/>
      <c r="H8" s="71"/>
      <c r="I8" s="71"/>
      <c r="J8" s="71"/>
      <c r="K8" s="71"/>
      <c r="L8" s="71"/>
      <c r="M8" s="71"/>
      <c r="N8" s="71"/>
      <c r="O8" s="71"/>
      <c r="P8" s="122" t="s">
        <v>158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4" t="s">
        <v>153</v>
      </c>
      <c r="AL8" s="125"/>
      <c r="AM8" s="125"/>
      <c r="AN8" s="125"/>
      <c r="AO8" s="40" t="s">
        <v>11</v>
      </c>
      <c r="AP8" s="252" t="s">
        <v>154</v>
      </c>
      <c r="AQ8" s="125"/>
      <c r="AR8" s="125"/>
      <c r="AS8" s="126"/>
      <c r="AT8" s="226"/>
    </row>
    <row r="9" spans="1:51" ht="14.45" customHeight="1">
      <c r="A9" s="78" t="s">
        <v>82</v>
      </c>
      <c r="B9" s="79"/>
      <c r="C9" s="250" t="s">
        <v>143</v>
      </c>
      <c r="D9" s="89"/>
      <c r="E9" s="251" t="s">
        <v>144</v>
      </c>
      <c r="F9" s="90"/>
      <c r="G9" s="71">
        <v>525086381</v>
      </c>
      <c r="H9" s="71"/>
      <c r="I9" s="71"/>
      <c r="J9" s="71"/>
      <c r="K9" s="71"/>
      <c r="L9" s="71"/>
      <c r="M9" s="71">
        <v>360249</v>
      </c>
      <c r="N9" s="71"/>
      <c r="O9" s="71"/>
      <c r="P9" s="68" t="s">
        <v>7</v>
      </c>
      <c r="Q9" s="69"/>
      <c r="R9" s="253" t="s">
        <v>210</v>
      </c>
      <c r="S9" s="87"/>
      <c r="T9" s="87"/>
      <c r="U9" s="87"/>
      <c r="V9" s="30" t="s">
        <v>8</v>
      </c>
      <c r="W9" s="254" t="s">
        <v>211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55" t="s">
        <v>152</v>
      </c>
      <c r="AM9" s="121"/>
      <c r="AN9" s="121"/>
      <c r="AO9" s="121"/>
      <c r="AP9" s="121"/>
      <c r="AQ9" s="121"/>
      <c r="AR9" s="121"/>
      <c r="AS9" s="39" t="s">
        <v>126</v>
      </c>
      <c r="AT9" s="227">
        <v>42</v>
      </c>
    </row>
    <row r="10" spans="1:51" ht="18" customHeight="1">
      <c r="A10" s="78"/>
      <c r="B10" s="79"/>
      <c r="C10" s="246" t="s">
        <v>141</v>
      </c>
      <c r="D10" s="111"/>
      <c r="E10" s="248" t="s">
        <v>142</v>
      </c>
      <c r="F10" s="112"/>
      <c r="G10" s="71"/>
      <c r="H10" s="71"/>
      <c r="I10" s="71"/>
      <c r="J10" s="71"/>
      <c r="K10" s="71"/>
      <c r="L10" s="71"/>
      <c r="M10" s="71"/>
      <c r="N10" s="71"/>
      <c r="O10" s="71"/>
      <c r="P10" s="258" t="s">
        <v>207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6"/>
      <c r="AK10" s="256" t="s">
        <v>208</v>
      </c>
      <c r="AL10" s="125"/>
      <c r="AM10" s="125"/>
      <c r="AN10" s="125"/>
      <c r="AO10" s="40" t="s">
        <v>127</v>
      </c>
      <c r="AP10" s="252" t="s">
        <v>209</v>
      </c>
      <c r="AQ10" s="125"/>
      <c r="AR10" s="125"/>
      <c r="AS10" s="126"/>
      <c r="AT10" s="227"/>
    </row>
    <row r="11" spans="1:51" ht="14.45" customHeight="1">
      <c r="A11" s="78" t="s">
        <v>83</v>
      </c>
      <c r="B11" s="79"/>
      <c r="C11" s="250" t="s">
        <v>147</v>
      </c>
      <c r="D11" s="89"/>
      <c r="E11" s="251" t="s">
        <v>148</v>
      </c>
      <c r="F11" s="90"/>
      <c r="G11" s="71">
        <v>520421026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253" t="s">
        <v>155</v>
      </c>
      <c r="S11" s="87"/>
      <c r="T11" s="87"/>
      <c r="U11" s="87"/>
      <c r="V11" s="30" t="s">
        <v>8</v>
      </c>
      <c r="W11" s="254" t="s">
        <v>156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255" t="s">
        <v>152</v>
      </c>
      <c r="AM11" s="121"/>
      <c r="AN11" s="121"/>
      <c r="AO11" s="121"/>
      <c r="AP11" s="121"/>
      <c r="AQ11" s="121"/>
      <c r="AR11" s="121"/>
      <c r="AS11" s="39" t="s">
        <v>126</v>
      </c>
      <c r="AT11" s="227">
        <v>44</v>
      </c>
    </row>
    <row r="12" spans="1:51" ht="18" customHeight="1">
      <c r="A12" s="78"/>
      <c r="B12" s="79"/>
      <c r="C12" s="246" t="s">
        <v>145</v>
      </c>
      <c r="D12" s="111"/>
      <c r="E12" s="248" t="s">
        <v>146</v>
      </c>
      <c r="F12" s="112"/>
      <c r="G12" s="71"/>
      <c r="H12" s="71"/>
      <c r="I12" s="71"/>
      <c r="J12" s="71"/>
      <c r="K12" s="71"/>
      <c r="L12" s="71"/>
      <c r="M12" s="71"/>
      <c r="N12" s="71"/>
      <c r="O12" s="71"/>
      <c r="P12" s="122" t="s">
        <v>157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6"/>
      <c r="AK12" s="256" t="s">
        <v>159</v>
      </c>
      <c r="AL12" s="125"/>
      <c r="AM12" s="125"/>
      <c r="AN12" s="125"/>
      <c r="AO12" s="40" t="s">
        <v>127</v>
      </c>
      <c r="AP12" s="252" t="s">
        <v>160</v>
      </c>
      <c r="AQ12" s="125"/>
      <c r="AR12" s="125"/>
      <c r="AS12" s="126"/>
      <c r="AT12" s="227"/>
    </row>
    <row r="13" spans="1:51" ht="15" customHeight="1">
      <c r="A13" s="78" t="s">
        <v>84</v>
      </c>
      <c r="B13" s="79"/>
      <c r="C13" s="247" t="s">
        <v>138</v>
      </c>
      <c r="D13" s="89"/>
      <c r="E13" s="249" t="s">
        <v>140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8"/>
    </row>
    <row r="14" spans="1:51" ht="18" customHeight="1">
      <c r="A14" s="78"/>
      <c r="B14" s="79"/>
      <c r="C14" s="246" t="s">
        <v>137</v>
      </c>
      <c r="D14" s="111"/>
      <c r="E14" s="248" t="s">
        <v>139</v>
      </c>
      <c r="F14" s="112"/>
      <c r="G14" s="110"/>
      <c r="H14" s="110"/>
      <c r="I14" s="110"/>
      <c r="J14" s="110"/>
      <c r="K14" s="110"/>
      <c r="L14" s="110"/>
      <c r="M14" s="110"/>
      <c r="N14" s="110"/>
      <c r="O14" s="110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8"/>
    </row>
    <row r="15" spans="1:51" ht="15" customHeight="1">
      <c r="A15" s="116" t="s">
        <v>98</v>
      </c>
      <c r="B15" s="79"/>
      <c r="C15" s="247" t="s">
        <v>138</v>
      </c>
      <c r="D15" s="89"/>
      <c r="E15" s="249" t="s">
        <v>140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87" t="s">
        <v>149</v>
      </c>
      <c r="S15" s="87"/>
      <c r="T15" s="87"/>
      <c r="U15" s="87"/>
      <c r="V15" s="29" t="s">
        <v>8</v>
      </c>
      <c r="W15" s="86" t="s">
        <v>150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38" t="s">
        <v>125</v>
      </c>
      <c r="AL15" s="121" t="s">
        <v>152</v>
      </c>
      <c r="AM15" s="121"/>
      <c r="AN15" s="121"/>
      <c r="AO15" s="121"/>
      <c r="AP15" s="121"/>
      <c r="AQ15" s="121"/>
      <c r="AR15" s="121"/>
      <c r="AS15" s="39" t="s">
        <v>126</v>
      </c>
      <c r="AT15" s="227"/>
    </row>
    <row r="16" spans="1:51" ht="18" customHeight="1">
      <c r="A16" s="78"/>
      <c r="B16" s="79"/>
      <c r="C16" s="246" t="s">
        <v>137</v>
      </c>
      <c r="D16" s="111"/>
      <c r="E16" s="248" t="s">
        <v>139</v>
      </c>
      <c r="F16" s="112"/>
      <c r="G16" s="110"/>
      <c r="H16" s="110"/>
      <c r="I16" s="110"/>
      <c r="J16" s="110"/>
      <c r="K16" s="110"/>
      <c r="L16" s="110"/>
      <c r="M16" s="110"/>
      <c r="N16" s="110"/>
      <c r="O16" s="110"/>
      <c r="P16" s="122" t="s">
        <v>158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4" t="s">
        <v>153</v>
      </c>
      <c r="AL16" s="125"/>
      <c r="AM16" s="125"/>
      <c r="AN16" s="125"/>
      <c r="AO16" s="40" t="s">
        <v>127</v>
      </c>
      <c r="AP16" s="252" t="s">
        <v>154</v>
      </c>
      <c r="AQ16" s="125"/>
      <c r="AR16" s="125"/>
      <c r="AS16" s="126"/>
      <c r="AT16" s="227"/>
    </row>
    <row r="17" spans="1:46">
      <c r="A17" s="78" t="s">
        <v>0</v>
      </c>
      <c r="B17" s="79"/>
      <c r="C17" s="130" t="str">
        <f>IF(P16="","",P16)</f>
        <v>千葉県野田市西三ヶ尾739－2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0" t="str">
        <f>IF(AL15="","",AL15&amp;"-"&amp;AK16&amp;"-"&amp;AP16)</f>
        <v>090-1614-7046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151</v>
      </c>
      <c r="D21" s="57"/>
      <c r="E21" s="57">
        <v>1614</v>
      </c>
      <c r="F21" s="57"/>
      <c r="G21" s="57">
        <v>7046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6" t="s">
        <v>99</v>
      </c>
      <c r="Q23" s="113"/>
      <c r="R23" s="113"/>
      <c r="S23" s="113"/>
      <c r="T23" s="19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9"/>
      <c r="C24" s="141" t="s">
        <v>103</v>
      </c>
      <c r="D24" s="142"/>
      <c r="E24" s="143" t="s">
        <v>104</v>
      </c>
      <c r="F24" s="144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8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161</v>
      </c>
      <c r="C25" s="250" t="s">
        <v>164</v>
      </c>
      <c r="D25" s="89"/>
      <c r="E25" s="249" t="s">
        <v>165</v>
      </c>
      <c r="F25" s="90"/>
      <c r="G25" s="91">
        <v>4</v>
      </c>
      <c r="H25" s="93"/>
      <c r="I25" s="257" t="s">
        <v>201</v>
      </c>
      <c r="J25" s="92"/>
      <c r="K25" s="92"/>
      <c r="L25" s="93"/>
      <c r="M25" s="91"/>
      <c r="N25" s="92"/>
      <c r="O25" s="93"/>
      <c r="P25" s="91">
        <v>152</v>
      </c>
      <c r="Q25" s="92"/>
      <c r="R25" s="92"/>
      <c r="S25" s="92"/>
      <c r="T25" s="97"/>
      <c r="U25" s="1"/>
      <c r="V25" s="1"/>
      <c r="W25" s="1"/>
      <c r="X25" s="1"/>
      <c r="Y25" s="99">
        <v>13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6" t="s">
        <v>162</v>
      </c>
      <c r="D26" s="111"/>
      <c r="E26" s="248" t="s">
        <v>163</v>
      </c>
      <c r="F26" s="112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247" t="s">
        <v>166</v>
      </c>
      <c r="D27" s="89"/>
      <c r="E27" s="249" t="s">
        <v>167</v>
      </c>
      <c r="F27" s="90"/>
      <c r="G27" s="91">
        <v>4</v>
      </c>
      <c r="H27" s="93"/>
      <c r="I27" s="257" t="s">
        <v>201</v>
      </c>
      <c r="J27" s="92"/>
      <c r="K27" s="92"/>
      <c r="L27" s="93"/>
      <c r="M27" s="91"/>
      <c r="N27" s="92"/>
      <c r="O27" s="93"/>
      <c r="P27" s="91">
        <v>152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6" t="s">
        <v>170</v>
      </c>
      <c r="D28" s="111"/>
      <c r="E28" s="248" t="s">
        <v>171</v>
      </c>
      <c r="F28" s="112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247" t="s">
        <v>168</v>
      </c>
      <c r="D29" s="89"/>
      <c r="E29" s="249" t="s">
        <v>169</v>
      </c>
      <c r="F29" s="90"/>
      <c r="G29" s="91">
        <v>4</v>
      </c>
      <c r="H29" s="93"/>
      <c r="I29" s="257" t="s">
        <v>201</v>
      </c>
      <c r="J29" s="92"/>
      <c r="K29" s="92"/>
      <c r="L29" s="93"/>
      <c r="M29" s="91"/>
      <c r="N29" s="92"/>
      <c r="O29" s="93"/>
      <c r="P29" s="91">
        <v>140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6" t="s">
        <v>172</v>
      </c>
      <c r="D30" s="111"/>
      <c r="E30" s="248" t="s">
        <v>173</v>
      </c>
      <c r="F30" s="112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247" t="s">
        <v>174</v>
      </c>
      <c r="D31" s="89"/>
      <c r="E31" s="249" t="s">
        <v>175</v>
      </c>
      <c r="F31" s="90"/>
      <c r="G31" s="91">
        <v>4</v>
      </c>
      <c r="H31" s="93"/>
      <c r="I31" s="257" t="s">
        <v>202</v>
      </c>
      <c r="J31" s="92"/>
      <c r="K31" s="92"/>
      <c r="L31" s="93"/>
      <c r="M31" s="91"/>
      <c r="N31" s="92"/>
      <c r="O31" s="93"/>
      <c r="P31" s="91">
        <v>143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6" t="s">
        <v>176</v>
      </c>
      <c r="D32" s="111"/>
      <c r="E32" s="248" t="s">
        <v>177</v>
      </c>
      <c r="F32" s="112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247" t="s">
        <v>180</v>
      </c>
      <c r="D33" s="89"/>
      <c r="E33" s="249" t="s">
        <v>181</v>
      </c>
      <c r="F33" s="90"/>
      <c r="G33" s="91">
        <v>4</v>
      </c>
      <c r="H33" s="93"/>
      <c r="I33" s="257" t="s">
        <v>201</v>
      </c>
      <c r="J33" s="92"/>
      <c r="K33" s="92"/>
      <c r="L33" s="93"/>
      <c r="M33" s="91"/>
      <c r="N33" s="92"/>
      <c r="O33" s="93"/>
      <c r="P33" s="91">
        <v>140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191"/>
      <c r="AA33" s="191"/>
      <c r="AB33" s="191"/>
      <c r="AC33" s="191"/>
      <c r="AD33" s="191"/>
      <c r="AE33" s="191"/>
      <c r="AF33" s="191"/>
      <c r="AG33" s="19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6" t="s">
        <v>178</v>
      </c>
      <c r="D34" s="111"/>
      <c r="E34" s="248" t="s">
        <v>179</v>
      </c>
      <c r="F34" s="112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3"/>
      <c r="Z34" s="194"/>
      <c r="AA34" s="194"/>
      <c r="AB34" s="194"/>
      <c r="AC34" s="194"/>
      <c r="AD34" s="194"/>
      <c r="AE34" s="194"/>
      <c r="AF34" s="194"/>
      <c r="AG34" s="19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247" t="s">
        <v>143</v>
      </c>
      <c r="D35" s="89"/>
      <c r="E35" s="249" t="s">
        <v>182</v>
      </c>
      <c r="F35" s="90"/>
      <c r="G35" s="91">
        <v>4</v>
      </c>
      <c r="H35" s="93"/>
      <c r="I35" s="257" t="s">
        <v>203</v>
      </c>
      <c r="J35" s="92"/>
      <c r="K35" s="92"/>
      <c r="L35" s="93"/>
      <c r="M35" s="91"/>
      <c r="N35" s="92"/>
      <c r="O35" s="93"/>
      <c r="P35" s="91">
        <v>138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246" t="s">
        <v>141</v>
      </c>
      <c r="D36" s="111"/>
      <c r="E36" s="248" t="s">
        <v>183</v>
      </c>
      <c r="F36" s="112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247" t="s">
        <v>184</v>
      </c>
      <c r="D37" s="89"/>
      <c r="E37" s="249" t="s">
        <v>185</v>
      </c>
      <c r="F37" s="90"/>
      <c r="G37" s="91">
        <v>4</v>
      </c>
      <c r="H37" s="93"/>
      <c r="I37" s="257" t="s">
        <v>204</v>
      </c>
      <c r="J37" s="92"/>
      <c r="K37" s="92"/>
      <c r="L37" s="93"/>
      <c r="M37" s="91"/>
      <c r="N37" s="92"/>
      <c r="O37" s="93"/>
      <c r="P37" s="91">
        <v>148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6" t="s">
        <v>186</v>
      </c>
      <c r="D38" s="111"/>
      <c r="E38" s="248" t="s">
        <v>187</v>
      </c>
      <c r="F38" s="112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247" t="s">
        <v>188</v>
      </c>
      <c r="D39" s="89"/>
      <c r="E39" s="249" t="s">
        <v>189</v>
      </c>
      <c r="F39" s="90"/>
      <c r="G39" s="91">
        <v>3</v>
      </c>
      <c r="H39" s="93"/>
      <c r="I39" s="257" t="s">
        <v>205</v>
      </c>
      <c r="J39" s="92"/>
      <c r="K39" s="92"/>
      <c r="L39" s="93"/>
      <c r="M39" s="91"/>
      <c r="N39" s="92"/>
      <c r="O39" s="93"/>
      <c r="P39" s="91">
        <v>130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6" t="s">
        <v>190</v>
      </c>
      <c r="D40" s="111"/>
      <c r="E40" s="248" t="s">
        <v>191</v>
      </c>
      <c r="F40" s="112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247" t="s">
        <v>192</v>
      </c>
      <c r="D41" s="89"/>
      <c r="E41" s="249" t="s">
        <v>193</v>
      </c>
      <c r="F41" s="90"/>
      <c r="G41" s="91">
        <v>3</v>
      </c>
      <c r="H41" s="93"/>
      <c r="I41" s="257" t="s">
        <v>206</v>
      </c>
      <c r="J41" s="92"/>
      <c r="K41" s="92"/>
      <c r="L41" s="93"/>
      <c r="M41" s="91"/>
      <c r="N41" s="92"/>
      <c r="O41" s="93"/>
      <c r="P41" s="91">
        <v>139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6" t="s">
        <v>194</v>
      </c>
      <c r="D42" s="111"/>
      <c r="E42" s="248" t="s">
        <v>195</v>
      </c>
      <c r="F42" s="112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247" t="s">
        <v>196</v>
      </c>
      <c r="D43" s="89"/>
      <c r="E43" s="249" t="s">
        <v>167</v>
      </c>
      <c r="F43" s="90"/>
      <c r="G43" s="91">
        <v>3</v>
      </c>
      <c r="H43" s="93"/>
      <c r="I43" s="257" t="s">
        <v>205</v>
      </c>
      <c r="J43" s="92"/>
      <c r="K43" s="92"/>
      <c r="L43" s="93"/>
      <c r="M43" s="91"/>
      <c r="N43" s="92"/>
      <c r="O43" s="93"/>
      <c r="P43" s="91">
        <v>132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6" t="s">
        <v>197</v>
      </c>
      <c r="D44" s="111"/>
      <c r="E44" s="248" t="s">
        <v>198</v>
      </c>
      <c r="F44" s="112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247" t="s">
        <v>143</v>
      </c>
      <c r="D45" s="89"/>
      <c r="E45" s="249" t="s">
        <v>199</v>
      </c>
      <c r="F45" s="90"/>
      <c r="G45" s="91">
        <v>2</v>
      </c>
      <c r="H45" s="93"/>
      <c r="I45" s="257" t="s">
        <v>203</v>
      </c>
      <c r="J45" s="92"/>
      <c r="K45" s="92"/>
      <c r="L45" s="93"/>
      <c r="M45" s="91"/>
      <c r="N45" s="92"/>
      <c r="O45" s="93"/>
      <c r="P45" s="91">
        <v>124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6" t="s">
        <v>141</v>
      </c>
      <c r="D46" s="111"/>
      <c r="E46" s="248" t="s">
        <v>200</v>
      </c>
      <c r="F46" s="112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89"/>
      <c r="E47" s="89"/>
      <c r="F47" s="90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150"/>
      <c r="D48" s="151"/>
      <c r="E48" s="151"/>
      <c r="F48" s="152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9">
        <v>13</v>
      </c>
      <c r="B49" s="210"/>
      <c r="C49" s="212"/>
      <c r="D49" s="213"/>
      <c r="E49" s="213"/>
      <c r="F49" s="214"/>
      <c r="G49" s="201"/>
      <c r="H49" s="203"/>
      <c r="I49" s="201"/>
      <c r="J49" s="202"/>
      <c r="K49" s="202"/>
      <c r="L49" s="203"/>
      <c r="M49" s="201"/>
      <c r="N49" s="202"/>
      <c r="O49" s="203"/>
      <c r="P49" s="201"/>
      <c r="Q49" s="202"/>
      <c r="R49" s="202"/>
      <c r="S49" s="202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1"/>
      <c r="C50" s="215"/>
      <c r="D50" s="216"/>
      <c r="E50" s="216"/>
      <c r="F50" s="217"/>
      <c r="G50" s="204"/>
      <c r="H50" s="206"/>
      <c r="I50" s="204"/>
      <c r="J50" s="205"/>
      <c r="K50" s="205"/>
      <c r="L50" s="206"/>
      <c r="M50" s="204"/>
      <c r="N50" s="205"/>
      <c r="O50" s="206"/>
      <c r="P50" s="204"/>
      <c r="Q50" s="205"/>
      <c r="R50" s="205"/>
      <c r="S50" s="205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0"/>
      <c r="C51" s="212"/>
      <c r="D51" s="213"/>
      <c r="E51" s="213"/>
      <c r="F51" s="214"/>
      <c r="G51" s="201"/>
      <c r="H51" s="203"/>
      <c r="I51" s="201"/>
      <c r="J51" s="202"/>
      <c r="K51" s="202"/>
      <c r="L51" s="203"/>
      <c r="M51" s="201"/>
      <c r="N51" s="202"/>
      <c r="O51" s="203"/>
      <c r="P51" s="201"/>
      <c r="Q51" s="202"/>
      <c r="R51" s="202"/>
      <c r="S51" s="202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8" t="s">
        <v>212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29">
        <f>LEN(A55)</f>
        <v>47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5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13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21029</v>
      </c>
      <c r="B7" s="13" t="str">
        <f>IF(入力!C3="","",入力!C3)</f>
        <v>流山ジュニアバレーボールクラブ</v>
      </c>
      <c r="C7" s="13" t="str">
        <f>IF(入力!C2="","",入力!C2)</f>
        <v>ﾅｶﾞﾚﾔﾏｼﾞｭﾆｱﾊﾞﾚｰﾎﾞｰﾙｸﾗﾌﾞ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東武ｱｰﾊﾞﾝﾊﾟｰｸﾗｲﾝ</v>
      </c>
      <c r="S7" s="13" t="str">
        <f>IF(入力!AE5="","",入力!AE5)</f>
        <v>江戸川台</v>
      </c>
      <c r="T7" s="13"/>
      <c r="U7" s="13">
        <f>IF(入力!C4="","",入力!C4)</f>
        <v>436399006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坂巻</v>
      </c>
      <c r="D16" s="13" t="str">
        <f>IF(入力!E8="","",入力!E8)</f>
        <v>利博</v>
      </c>
      <c r="E16" s="13" t="str">
        <f>IF(入力!C7="","",入力!C7)</f>
        <v>サカマキ</v>
      </c>
      <c r="F16" s="13" t="str">
        <f>IF(入力!E7="","",入力!E7)</f>
        <v>トシヒロ</v>
      </c>
      <c r="G16" s="13">
        <f>IF(入力!G7="","",入力!G7)</f>
        <v>510197995</v>
      </c>
      <c r="H16" s="13">
        <f>IF(入力!J7="","",入力!J7)</f>
        <v>24095</v>
      </c>
      <c r="I16" s="13">
        <f>IF(入力!M7="","",入力!M7)</f>
        <v>445026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248</v>
      </c>
      <c r="S16" s="13" t="str">
        <f>IF(入力!W7="","",入力!W7)</f>
        <v>0015</v>
      </c>
      <c r="T16" s="13" t="str">
        <f>IF(入力!P8="","",入力!P8)</f>
        <v>千葉県野田市西三ヶ尾739－2</v>
      </c>
      <c r="U16" s="13" t="str">
        <f>IF(入力!AL7="","",入力!AL7)</f>
        <v>090</v>
      </c>
      <c r="V16" s="13" t="str">
        <f>IF(入力!AK8="","",入力!AK8)</f>
        <v>1614</v>
      </c>
      <c r="W16" s="13" t="str">
        <f>IF(入力!AP8="","",入力!AP8)</f>
        <v>7046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平林</v>
      </c>
      <c r="D17" s="13" t="str">
        <f>IF(入力!E10="","",入力!E10)</f>
        <v>康裕</v>
      </c>
      <c r="E17" s="13" t="str">
        <f>IF(入力!C9="","",入力!C9)</f>
        <v>ヒラバヤシ</v>
      </c>
      <c r="F17" s="13" t="str">
        <f>IF(入力!E9="","",入力!E9)</f>
        <v>ヤスヒロ</v>
      </c>
      <c r="G17" s="13">
        <f>IF(入力!G9="","",入力!G9)</f>
        <v>525086381</v>
      </c>
      <c r="H17" s="13" t="str">
        <f>IF(入力!J9="","",入力!J9)</f>
        <v/>
      </c>
      <c r="I17" s="13">
        <f>IF(入力!M9="","",入力!M9)</f>
        <v>360249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0033</v>
      </c>
      <c r="T17" s="13" t="str">
        <f>IF(入力!P10="","",入力!P10)</f>
        <v>柏市増尾1-32‐51</v>
      </c>
      <c r="U17" s="13" t="str">
        <f>IF(入力!AL9="","",入力!AL9)</f>
        <v>090</v>
      </c>
      <c r="V17" s="13" t="str">
        <f>IF(入力!AK10="","",入力!AK10)</f>
        <v>7246</v>
      </c>
      <c r="W17" s="13" t="str">
        <f>IF(入力!AP10="","",入力!AP10)</f>
        <v>6353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増田</v>
      </c>
      <c r="D20" s="13" t="str">
        <f>IF(入力!E12="","",入力!E12)</f>
        <v>貴一</v>
      </c>
      <c r="E20" s="13" t="str">
        <f>IF(入力!C11="","",入力!C11)</f>
        <v>マスダ</v>
      </c>
      <c r="F20" s="13" t="str">
        <f>IF(入力!E11="","",入力!E11)</f>
        <v>キイチ</v>
      </c>
      <c r="G20" s="13">
        <f>IF(入力!G11="","",入力!G11)</f>
        <v>520421026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278</v>
      </c>
      <c r="S20" s="13" t="str">
        <f>IF(入力!W11="","",入力!W11)</f>
        <v>0043</v>
      </c>
      <c r="T20" s="13" t="str">
        <f>IF(入力!P12="","",入力!P12)</f>
        <v>千葉県野田市清水604－6</v>
      </c>
      <c r="U20" s="13" t="str">
        <f>IF(入力!AL11="","",入力!AL11)</f>
        <v>090</v>
      </c>
      <c r="V20" s="13" t="str">
        <f>IF(入力!AK12="","",入力!AK12)</f>
        <v>4132</v>
      </c>
      <c r="W20" s="13" t="str">
        <f>IF(入力!AP12="","",入力!AP12)</f>
        <v>4234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坂巻</v>
      </c>
      <c r="D22" s="13" t="str">
        <f>IF(入力!E16="","",入力!E16)</f>
        <v>利博</v>
      </c>
      <c r="E22" s="13" t="str">
        <f>IF(入力!C15="","",入力!C15)</f>
        <v>サカマキ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1614</v>
      </c>
      <c r="P22" s="13">
        <f>IF(入力!G21="","",入力!G21)</f>
        <v>7046</v>
      </c>
      <c r="Q22" s="13"/>
      <c r="R22" s="13" t="str">
        <f>IF(入力!R15="","",入力!R15)</f>
        <v>248</v>
      </c>
      <c r="S22" s="13" t="str">
        <f>IF(入力!W15="","",入力!W15)</f>
        <v>0015</v>
      </c>
      <c r="T22" s="13" t="str">
        <f>IF(入力!P16="","",入力!P16)</f>
        <v>千葉県野田市西三ヶ尾739－2</v>
      </c>
      <c r="U22" s="13" t="str">
        <f>IF(入力!AL15="","",入力!AL15)</f>
        <v>090</v>
      </c>
      <c r="V22" s="13" t="str">
        <f>IF(入力!AK16="","",入力!AK16)</f>
        <v>1614</v>
      </c>
      <c r="W22" s="13" t="str">
        <f>IF(入力!AP16="","",入力!AP16)</f>
        <v>7046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坂巻</v>
      </c>
      <c r="D23" s="13" t="str">
        <f>IF(入力!$E$14="","",入力!$E$14)</f>
        <v>利博</v>
      </c>
      <c r="E23" s="13" t="str">
        <f>IF(入力!$C$13="","",入力!$C$13)</f>
        <v>サカマキ</v>
      </c>
      <c r="F23" s="13" t="str">
        <f>IF(入力!$E$13="","",入力!$E$13)</f>
        <v>トシヒロ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真通</v>
      </c>
      <c r="D24" s="54" t="str">
        <f>VLOOKUP($B$51,$A$53:$F$352,4)</f>
        <v>彩妃</v>
      </c>
      <c r="E24" s="54" t="str">
        <f>VLOOKUP($B$51,$A$53:$F$352,5)</f>
        <v>シンツウ</v>
      </c>
      <c r="F24" s="54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真通</v>
      </c>
      <c r="D53" s="13" t="str">
        <f>IF(入力!E26="","",入力!E26)</f>
        <v>彩妃</v>
      </c>
      <c r="E53" s="13" t="str">
        <f>IF(入力!C25="","",入力!C25)</f>
        <v>シンツウ</v>
      </c>
      <c r="F53" s="13" t="str">
        <f>IF(入力!E25="","",入力!E25)</f>
        <v>サキ</v>
      </c>
      <c r="G53" s="13" t="str">
        <f>IF(入力!M25="","",入力!M25)</f>
        <v/>
      </c>
      <c r="H53" s="13" t="str">
        <f>IF(入力!I25="","",入力!I25)</f>
        <v>流山市立新川小学校</v>
      </c>
      <c r="I53" s="13">
        <f>IF(入力!G25="","",入力!G25)</f>
        <v>4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加藤</v>
      </c>
      <c r="D54" s="13" t="str">
        <f>IF(入力!E28="","",入力!E28)</f>
        <v>芽生</v>
      </c>
      <c r="E54" s="13" t="str">
        <f>IF(入力!C27="","",入力!C27)</f>
        <v>カトウ</v>
      </c>
      <c r="F54" s="13" t="str">
        <f>IF(入力!E27="","",入力!E27)</f>
        <v>メイ</v>
      </c>
      <c r="G54" s="13" t="str">
        <f>IF(入力!M27="","",入力!M27)</f>
        <v/>
      </c>
      <c r="H54" s="13" t="str">
        <f>IF(入力!I27="","",入力!I27)</f>
        <v>流山市立新川小学校</v>
      </c>
      <c r="I54" s="13">
        <f>IF(入力!G27="","",入力!G27)</f>
        <v>4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瀧</v>
      </c>
      <c r="D55" s="13" t="str">
        <f>IF(入力!E30="","",入力!E30)</f>
        <v>友唯</v>
      </c>
      <c r="E55" s="13" t="str">
        <f>IF(入力!C29="","",入力!C29)</f>
        <v>タキ</v>
      </c>
      <c r="F55" s="13" t="str">
        <f>IF(入力!E29="","",入力!E29)</f>
        <v>ユイ</v>
      </c>
      <c r="G55" s="13" t="str">
        <f>IF(入力!M29="","",入力!M29)</f>
        <v/>
      </c>
      <c r="H55" s="13" t="str">
        <f>IF(入力!I29="","",入力!I29)</f>
        <v>流山市立新川小学校</v>
      </c>
      <c r="I55" s="13">
        <f>IF(入力!G29="","",入力!G29)</f>
        <v>4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田村</v>
      </c>
      <c r="D56" s="13" t="str">
        <f>IF(入力!E32="","",入力!E32)</f>
        <v>花奈</v>
      </c>
      <c r="E56" s="13" t="str">
        <f>IF(入力!C31="","",入力!C31)</f>
        <v>タムラ</v>
      </c>
      <c r="F56" s="13" t="str">
        <f>IF(入力!E31="","",入力!E31)</f>
        <v>ハナ</v>
      </c>
      <c r="G56" s="13" t="str">
        <f>IF(入力!M31="","",入力!M31)</f>
        <v/>
      </c>
      <c r="H56" s="13" t="str">
        <f>IF(入力!I31="","",入力!I31)</f>
        <v>流山市立小山小学校</v>
      </c>
      <c r="I56" s="13">
        <f>IF(入力!G31="","",入力!G31)</f>
        <v>4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松田</v>
      </c>
      <c r="D57" s="13" t="str">
        <f>IF(入力!E34="","",入力!E34)</f>
        <v>栞奈</v>
      </c>
      <c r="E57" s="13" t="str">
        <f>IF(入力!C33="","",入力!C33)</f>
        <v>マツダ</v>
      </c>
      <c r="F57" s="13" t="str">
        <f>IF(入力!E33="","",入力!E33)</f>
        <v>カンナ</v>
      </c>
      <c r="G57" s="13" t="str">
        <f>IF(入力!M33="","",入力!M33)</f>
        <v/>
      </c>
      <c r="H57" s="13" t="str">
        <f>IF(入力!I33="","",入力!I33)</f>
        <v>流山市立新川小学校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平林</v>
      </c>
      <c r="D58" s="13" t="str">
        <f>IF(入力!E36="","",入力!E36)</f>
        <v>夏姫</v>
      </c>
      <c r="E58" s="13" t="str">
        <f>IF(入力!C35="","",入力!C35)</f>
        <v>ヒラバヤシ</v>
      </c>
      <c r="F58" s="13" t="str">
        <f>IF(入力!E35="","",入力!E35)</f>
        <v>ナツキ</v>
      </c>
      <c r="G58" s="13" t="str">
        <f>IF(入力!M35="","",入力!M35)</f>
        <v/>
      </c>
      <c r="H58" s="13" t="str">
        <f>IF(入力!I35="","",入力!I35)</f>
        <v>柏市立中原小学校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橋本</v>
      </c>
      <c r="D59" s="13" t="str">
        <f>IF(入力!E38="","",入力!E38)</f>
        <v>悠希</v>
      </c>
      <c r="E59" s="13" t="str">
        <f>IF(入力!C37="","",入力!C37)</f>
        <v>ハシモト</v>
      </c>
      <c r="F59" s="13" t="str">
        <f>IF(入力!E37="","",入力!E37)</f>
        <v>ユウキ</v>
      </c>
      <c r="G59" s="13" t="str">
        <f>IF(入力!M37="","",入力!M37)</f>
        <v/>
      </c>
      <c r="H59" s="13" t="str">
        <f>IF(入力!I37="","",入力!I37)</f>
        <v>流山市立西初石小学校</v>
      </c>
      <c r="I59" s="13">
        <f>IF(入力!G37="","",入力!G37)</f>
        <v>4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城戸</v>
      </c>
      <c r="D60" s="13" t="str">
        <f>IF(入力!E40="","",入力!E40)</f>
        <v>寿亜</v>
      </c>
      <c r="E60" s="13" t="str">
        <f>IF(入力!C39="","",入力!C39)</f>
        <v>キド</v>
      </c>
      <c r="F60" s="13" t="str">
        <f>IF(入力!E39="","",入力!E39)</f>
        <v>スア</v>
      </c>
      <c r="G60" s="13" t="str">
        <f>IF(入力!M39="","",入力!M39)</f>
        <v/>
      </c>
      <c r="H60" s="13" t="str">
        <f>IF(入力!I39="","",入力!I39)</f>
        <v>流山市立八木北小学校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金子</v>
      </c>
      <c r="D61" s="13" t="str">
        <f>IF(入力!E42="","",入力!E42)</f>
        <v>渚</v>
      </c>
      <c r="E61" s="13" t="str">
        <f>IF(入力!C41="","",入力!C41)</f>
        <v>カネコ</v>
      </c>
      <c r="F61" s="13" t="str">
        <f>IF(入力!E41="","",入力!E41)</f>
        <v>ナギサ</v>
      </c>
      <c r="G61" s="13" t="str">
        <f>IF(入力!M41="","",入力!M41)</f>
        <v/>
      </c>
      <c r="H61" s="13" t="str">
        <f>IF(入力!I41="","",入力!I41)</f>
        <v>流山市立市野谷小学校</v>
      </c>
      <c r="I61" s="13">
        <f>IF(入力!G41="","",入力!G41)</f>
        <v>3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田向</v>
      </c>
      <c r="D62" s="13" t="str">
        <f>IF(入力!E44="","",入力!E44)</f>
        <v>芽衣</v>
      </c>
      <c r="E62" s="13" t="str">
        <f>IF(入力!C43="","",入力!C43)</f>
        <v>タムカイ</v>
      </c>
      <c r="F62" s="13" t="str">
        <f>IF(入力!E43="","",入力!E43)</f>
        <v>メイ</v>
      </c>
      <c r="G62" s="13" t="str">
        <f>IF(入力!M43="","",入力!M43)</f>
        <v/>
      </c>
      <c r="H62" s="13" t="str">
        <f>IF(入力!I43="","",入力!I43)</f>
        <v>流山市立八木北小学校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平林</v>
      </c>
      <c r="D63" s="13" t="str">
        <f>IF(入力!E46="","",入力!E46)</f>
        <v>結姫</v>
      </c>
      <c r="E63" s="13" t="str">
        <f>IF(入力!C45="","",入力!C45)</f>
        <v>ヒラバヤシ</v>
      </c>
      <c r="F63" s="13" t="str">
        <f>IF(入力!E45="","",入力!E45)</f>
        <v>ユキ</v>
      </c>
      <c r="G63" s="13" t="str">
        <f>IF(入力!M45="","",入力!M45)</f>
        <v/>
      </c>
      <c r="H63" s="13" t="str">
        <f>IF(入力!I45="","",入力!I45)</f>
        <v>柏市立中原小学校</v>
      </c>
      <c r="I63" s="13">
        <f>IF(入力!G45="","",入力!G45)</f>
        <v>2</v>
      </c>
      <c r="J63" s="13">
        <f>IF(入力!P45="","",入力!P45)</f>
        <v>124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2025-01-25T08:55:14Z</cp:lastPrinted>
  <dcterms:created xsi:type="dcterms:W3CDTF">2014-04-05T09:56:00Z</dcterms:created>
  <dcterms:modified xsi:type="dcterms:W3CDTF">2025-01-25T09:30:37Z</dcterms:modified>
</cp:coreProperties>
</file>