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AAE7E8E-058A-46FB-92F2-9A4B8C10BD8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<sst xmlns="http://schemas.openxmlformats.org/spreadsheetml/2006/main" count="314" uniqueCount="236">
  <si>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</si>
  <si>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</si>
  <si>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</si>
  <si>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</si>
  <si>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</si>
  <si>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</si>
  <si>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</si>
  <si>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</si>
  <si>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</si>
  <si>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</si>
  <si>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</si>
  <si>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</si>
  <si>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</si>
  <si>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</si>
  <si>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</si>
  <si>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</si>
  <si>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</si>
  <si>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</si>
  <si>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</si>
  <si>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</si>
  <si>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</si>
  <si>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</si>
  <si>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</si>
  <si>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</si>
  <si>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</si>
  <si>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</si>
  <si>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</si>
  <si>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</si>
  <si>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</si>
  <si>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</si>
  <si>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</si>
  <si>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</si>
  <si>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</si>
  <si>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</si>
  <si>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</si>
  <si>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</si>
  <si>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</si>
  <si>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</si>
  <si>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</si>
  <si>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</si>
  <si>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</si>
  <si>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</si>
  <si>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</si>
  <si>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</si>
  <si>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</si>
  <si>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</si>
  <si>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</si>
  <si>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</si>
  <si>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</si>
  <si>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</si>
  <si>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</si>
  <si>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</si>
  <si>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</si>
  <si>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</si>
  <si>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</si>
  <si>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</si>
  <si>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</si>
  <si>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</si>
  <si>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</si>
  <si>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</si>
  <si>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</si>
  <si>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</si>
  <si>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</si>
  <si>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</si>
  <si>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</si>
  <si>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</si>
  <si>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</si>
  <si>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</si>
  <si>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</si>
  <si>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</si>
  <si>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</si>
  <si>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</si>
  <si>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</si>
  <si>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</si>
  <si>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</si>
  <si>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</si>
  <si>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</si>
  <si>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</si>
  <si>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</si>
  <si>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</si>
  <si>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</si>
  <si>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</si>
  <si>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</si>
  <si>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</si>
  <si>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</si>
  <si>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</si>
  <si>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</si>
  <si>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</si>
  <si>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</si>
  <si>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</si>
  <si>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</si>
  <si>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</si>
  <si>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</si>
  <si>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</si>
  <si>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</si>
  <si>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</si>
  <si>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</si>
  <si>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</si>
  <si>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</si>
  <si>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</si>
  <si>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</si>
  <si>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</si>
  <si>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</si>
  <si>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</si>
  <si>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</si>
  <si>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</si>
  <si>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</si>
  <si>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</si>
  <si>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</si>
  <si>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</si>
  <si>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</si>
  <si>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</si>
  <si>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</si>
  <si>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</si>
  <si>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</si>
  <si>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</si>
  <si>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</si>
  <si>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</si>
  <si>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</si>
  <si>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</si>
  <si>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</si>
  <si>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</si>
  <si>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</si>
  <si>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</si>
  <si>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</si>
  <si>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</si>
  <si>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</si>
  <si>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</si>
  <si>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</si>
  <si>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</si>
  <si>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</si>
  <si>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</si>
  <si>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</si>
  <si>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流山ジュニアバレーボールクラブ</t>
    <rPh sb="0" eb="2">
      <t>ナガレヤマ</t>
    </rPh>
    <phoneticPr fontId="2"/>
  </si>
  <si>
    <t>流山市</t>
    <rPh sb="0" eb="3">
      <t>ナガレヤマシ</t>
    </rPh>
    <phoneticPr fontId="2"/>
  </si>
  <si>
    <t>アーバンパークライン</t>
    <phoneticPr fontId="2"/>
  </si>
  <si>
    <t>江戸川台</t>
    <rPh sb="0" eb="4">
      <t>エドガワダイ</t>
    </rPh>
    <phoneticPr fontId="2"/>
  </si>
  <si>
    <t>T１０６０７５６５</t>
    <phoneticPr fontId="2"/>
  </si>
  <si>
    <t>増田</t>
    <rPh sb="0" eb="2">
      <t>マスダ</t>
    </rPh>
    <phoneticPr fontId="2"/>
  </si>
  <si>
    <t>貴一</t>
    <rPh sb="0" eb="2">
      <t>キイチ</t>
    </rPh>
    <phoneticPr fontId="2"/>
  </si>
  <si>
    <t>キイチ</t>
    <phoneticPr fontId="2"/>
  </si>
  <si>
    <t>マスダ</t>
    <phoneticPr fontId="2"/>
  </si>
  <si>
    <t>ハシモト</t>
    <phoneticPr fontId="2"/>
  </si>
  <si>
    <t>ケイイチ</t>
    <phoneticPr fontId="2"/>
  </si>
  <si>
    <t>0619971</t>
    <phoneticPr fontId="2"/>
  </si>
  <si>
    <t>２７８</t>
    <phoneticPr fontId="2"/>
  </si>
  <si>
    <t>００４３</t>
    <phoneticPr fontId="2"/>
  </si>
  <si>
    <t>千葉県野田市清水６０４－６</t>
    <rPh sb="0" eb="3">
      <t>チバケン</t>
    </rPh>
    <rPh sb="3" eb="6">
      <t>ノダシ</t>
    </rPh>
    <rPh sb="6" eb="8">
      <t>シミズ</t>
    </rPh>
    <phoneticPr fontId="2"/>
  </si>
  <si>
    <t>０９０</t>
    <phoneticPr fontId="2"/>
  </si>
  <si>
    <t>４１３２</t>
    <phoneticPr fontId="2"/>
  </si>
  <si>
    <t>４２３４</t>
    <phoneticPr fontId="2"/>
  </si>
  <si>
    <t>橋本</t>
    <rPh sb="0" eb="2">
      <t>ハシモト</t>
    </rPh>
    <phoneticPr fontId="2"/>
  </si>
  <si>
    <t>慶一</t>
    <rPh sb="0" eb="2">
      <t>ケイイチ</t>
    </rPh>
    <phoneticPr fontId="2"/>
  </si>
  <si>
    <t>023316638</t>
    <phoneticPr fontId="2"/>
  </si>
  <si>
    <t>017898331</t>
    <phoneticPr fontId="2"/>
  </si>
  <si>
    <t>千葉県流山市西初石２－９２８－２７</t>
    <rPh sb="0" eb="3">
      <t>チバケン</t>
    </rPh>
    <rPh sb="3" eb="6">
      <t>ナガレヤマシ</t>
    </rPh>
    <rPh sb="6" eb="9">
      <t>ニシハツイシ</t>
    </rPh>
    <phoneticPr fontId="2"/>
  </si>
  <si>
    <t>９１３３</t>
    <phoneticPr fontId="2"/>
  </si>
  <si>
    <t>０５５７</t>
    <phoneticPr fontId="2"/>
  </si>
  <si>
    <t>２７０</t>
    <phoneticPr fontId="2"/>
  </si>
  <si>
    <t>０１２１</t>
    <phoneticPr fontId="2"/>
  </si>
  <si>
    <t>真通</t>
    <rPh sb="0" eb="2">
      <t>シンツウ</t>
    </rPh>
    <phoneticPr fontId="2"/>
  </si>
  <si>
    <t>彩妃</t>
    <rPh sb="0" eb="1">
      <t>アヤ</t>
    </rPh>
    <rPh sb="1" eb="2">
      <t>キサキ</t>
    </rPh>
    <phoneticPr fontId="2"/>
  </si>
  <si>
    <t>シンツウ</t>
    <phoneticPr fontId="2"/>
  </si>
  <si>
    <t>サキ</t>
    <phoneticPr fontId="2"/>
  </si>
  <si>
    <t>流山市立新川小学校</t>
    <rPh sb="0" eb="4">
      <t>ナガレヤマシリツ</t>
    </rPh>
    <rPh sb="4" eb="9">
      <t>シンカワショウガッコウ</t>
    </rPh>
    <phoneticPr fontId="2"/>
  </si>
  <si>
    <t>加藤</t>
    <rPh sb="0" eb="2">
      <t>カトウ</t>
    </rPh>
    <phoneticPr fontId="2"/>
  </si>
  <si>
    <t>芽生</t>
    <rPh sb="0" eb="1">
      <t>メ</t>
    </rPh>
    <rPh sb="1" eb="2">
      <t>セイ</t>
    </rPh>
    <phoneticPr fontId="2"/>
  </si>
  <si>
    <t>カトウ</t>
    <phoneticPr fontId="2"/>
  </si>
  <si>
    <t>メイ</t>
    <phoneticPr fontId="2"/>
  </si>
  <si>
    <t>瀧</t>
    <rPh sb="0" eb="1">
      <t>タキ</t>
    </rPh>
    <phoneticPr fontId="2"/>
  </si>
  <si>
    <t>友唯</t>
    <rPh sb="0" eb="1">
      <t>ユウ</t>
    </rPh>
    <rPh sb="1" eb="2">
      <t>ユイ</t>
    </rPh>
    <phoneticPr fontId="2"/>
  </si>
  <si>
    <t>タキ</t>
    <phoneticPr fontId="2"/>
  </si>
  <si>
    <t>ユイ</t>
    <phoneticPr fontId="2"/>
  </si>
  <si>
    <t>田村</t>
    <rPh sb="0" eb="2">
      <t>タムラ</t>
    </rPh>
    <phoneticPr fontId="2"/>
  </si>
  <si>
    <t>タムラ</t>
    <phoneticPr fontId="2"/>
  </si>
  <si>
    <t>花奈</t>
    <rPh sb="0" eb="1">
      <t>ハナ</t>
    </rPh>
    <rPh sb="1" eb="2">
      <t>ナ</t>
    </rPh>
    <phoneticPr fontId="2"/>
  </si>
  <si>
    <t>ハナ</t>
    <phoneticPr fontId="2"/>
  </si>
  <si>
    <t>流山市立小山小学校</t>
    <rPh sb="0" eb="4">
      <t>ナガレヤマシリツ</t>
    </rPh>
    <rPh sb="4" eb="6">
      <t>オヤマ</t>
    </rPh>
    <rPh sb="6" eb="9">
      <t>ショウガッコウ</t>
    </rPh>
    <phoneticPr fontId="2"/>
  </si>
  <si>
    <t>松田</t>
    <rPh sb="0" eb="2">
      <t>マツダ</t>
    </rPh>
    <phoneticPr fontId="2"/>
  </si>
  <si>
    <t>栞奈</t>
    <rPh sb="0" eb="2">
      <t>カンナ</t>
    </rPh>
    <phoneticPr fontId="2"/>
  </si>
  <si>
    <t>マツダ</t>
    <phoneticPr fontId="2"/>
  </si>
  <si>
    <t>カンナ</t>
    <phoneticPr fontId="2"/>
  </si>
  <si>
    <t>悠希</t>
    <rPh sb="0" eb="2">
      <t>ユウキ</t>
    </rPh>
    <phoneticPr fontId="2"/>
  </si>
  <si>
    <t>ユウキ</t>
    <phoneticPr fontId="2"/>
  </si>
  <si>
    <t>流山市立西初石小学校</t>
    <rPh sb="0" eb="4">
      <t>ナガレヤマシリツ</t>
    </rPh>
    <rPh sb="4" eb="7">
      <t>ニシハツイシ</t>
    </rPh>
    <rPh sb="7" eb="10">
      <t>ショウガッコウ</t>
    </rPh>
    <phoneticPr fontId="2"/>
  </si>
  <si>
    <t>①</t>
    <phoneticPr fontId="2"/>
  </si>
  <si>
    <t>弓指</t>
    <rPh sb="0" eb="2">
      <t>ユミサシ</t>
    </rPh>
    <phoneticPr fontId="2"/>
  </si>
  <si>
    <t>香乃</t>
    <rPh sb="0" eb="1">
      <t>カ</t>
    </rPh>
    <rPh sb="1" eb="2">
      <t>ノ</t>
    </rPh>
    <phoneticPr fontId="2"/>
  </si>
  <si>
    <t>ユミサシ</t>
    <phoneticPr fontId="2"/>
  </si>
  <si>
    <t>カノ</t>
    <phoneticPr fontId="2"/>
  </si>
  <si>
    <t>櫻井</t>
    <rPh sb="0" eb="2">
      <t>サクライ</t>
    </rPh>
    <phoneticPr fontId="2"/>
  </si>
  <si>
    <t>奏花</t>
    <rPh sb="0" eb="1">
      <t>カナ</t>
    </rPh>
    <rPh sb="1" eb="2">
      <t>ハナ</t>
    </rPh>
    <phoneticPr fontId="2"/>
  </si>
  <si>
    <t>サクライ</t>
    <phoneticPr fontId="2"/>
  </si>
  <si>
    <t>カノハ</t>
    <phoneticPr fontId="2"/>
  </si>
  <si>
    <t>流山市立おおたかの森小学校</t>
    <rPh sb="0" eb="4">
      <t>ナガレヤマシリツ</t>
    </rPh>
    <rPh sb="9" eb="10">
      <t>モリ</t>
    </rPh>
    <rPh sb="10" eb="13">
      <t>ショウガッコウ</t>
    </rPh>
    <phoneticPr fontId="2"/>
  </si>
  <si>
    <t>石井</t>
    <rPh sb="0" eb="2">
      <t>イシイ</t>
    </rPh>
    <phoneticPr fontId="2"/>
  </si>
  <si>
    <t>凜</t>
    <rPh sb="0" eb="1">
      <t>リン</t>
    </rPh>
    <phoneticPr fontId="2"/>
  </si>
  <si>
    <t>イシイ</t>
    <phoneticPr fontId="2"/>
  </si>
  <si>
    <t>リン</t>
    <phoneticPr fontId="2"/>
  </si>
  <si>
    <t>春日部市立中野小学校</t>
    <rPh sb="0" eb="3">
      <t>カスカベ</t>
    </rPh>
    <rPh sb="3" eb="5">
      <t>シリツ</t>
    </rPh>
    <rPh sb="5" eb="7">
      <t>ナカノ</t>
    </rPh>
    <rPh sb="7" eb="10">
      <t>ショウガッコウ</t>
    </rPh>
    <phoneticPr fontId="2"/>
  </si>
  <si>
    <t>流山市立市野谷小学校</t>
    <rPh sb="0" eb="4">
      <t>ナガレヤマシリツ</t>
    </rPh>
    <rPh sb="4" eb="7">
      <t>イチノヤ</t>
    </rPh>
    <rPh sb="7" eb="10">
      <t>ショウガッコウ</t>
    </rPh>
    <phoneticPr fontId="2"/>
  </si>
  <si>
    <t>城戸</t>
    <rPh sb="0" eb="2">
      <t>キド</t>
    </rPh>
    <phoneticPr fontId="2"/>
  </si>
  <si>
    <t>寿亜</t>
    <rPh sb="0" eb="1">
      <t>ス</t>
    </rPh>
    <rPh sb="1" eb="2">
      <t>ア</t>
    </rPh>
    <phoneticPr fontId="2"/>
  </si>
  <si>
    <t>キド</t>
    <phoneticPr fontId="2"/>
  </si>
  <si>
    <t>スア</t>
  </si>
  <si>
    <t>流山市立八木北小学校</t>
    <rPh sb="0" eb="4">
      <t>ナガレヤマシリツ</t>
    </rPh>
    <rPh sb="4" eb="6">
      <t>ヤギ</t>
    </rPh>
    <rPh sb="6" eb="7">
      <t>キタ</t>
    </rPh>
    <rPh sb="7" eb="10">
      <t>ショウガッコウ</t>
    </rPh>
    <phoneticPr fontId="2"/>
  </si>
  <si>
    <t>田向</t>
    <rPh sb="0" eb="2">
      <t>タムカイ</t>
    </rPh>
    <phoneticPr fontId="2"/>
  </si>
  <si>
    <t>タムカイ</t>
    <phoneticPr fontId="2"/>
  </si>
  <si>
    <t>宇留野</t>
    <rPh sb="0" eb="3">
      <t>ウルノ</t>
    </rPh>
    <phoneticPr fontId="2"/>
  </si>
  <si>
    <t>ウルノ</t>
    <phoneticPr fontId="2"/>
  </si>
  <si>
    <t>宇都宮</t>
    <rPh sb="0" eb="3">
      <t>ウツノミヤ</t>
    </rPh>
    <phoneticPr fontId="2"/>
  </si>
  <si>
    <t>晴菜</t>
    <rPh sb="0" eb="1">
      <t>ハレ</t>
    </rPh>
    <rPh sb="1" eb="2">
      <t>ナ</t>
    </rPh>
    <phoneticPr fontId="2"/>
  </si>
  <si>
    <t>ウツノミヤ</t>
    <phoneticPr fontId="2"/>
  </si>
  <si>
    <t>流山市立流山小学校</t>
    <rPh sb="0" eb="4">
      <t>ナガレヤマシリツ</t>
    </rPh>
    <rPh sb="4" eb="6">
      <t>ナガレヤマ</t>
    </rPh>
    <rPh sb="6" eb="9">
      <t>ショウガッコウ</t>
    </rPh>
    <phoneticPr fontId="2"/>
  </si>
  <si>
    <t>和久井</t>
    <rPh sb="0" eb="3">
      <t>ワクイ</t>
    </rPh>
    <phoneticPr fontId="2"/>
  </si>
  <si>
    <t>心優</t>
    <rPh sb="0" eb="1">
      <t>ココロ</t>
    </rPh>
    <rPh sb="1" eb="2">
      <t>ヤサ</t>
    </rPh>
    <phoneticPr fontId="2"/>
  </si>
  <si>
    <t>ワクイ</t>
    <phoneticPr fontId="2"/>
  </si>
  <si>
    <t>ミユウ</t>
    <phoneticPr fontId="2"/>
  </si>
  <si>
    <t>流山市立江戸川台小学校</t>
    <rPh sb="0" eb="4">
      <t>ナガレヤマシリツ</t>
    </rPh>
    <rPh sb="4" eb="8">
      <t>エドガワダイ</t>
    </rPh>
    <rPh sb="8" eb="11">
      <t>ショウガッコウ</t>
    </rPh>
    <phoneticPr fontId="2"/>
  </si>
  <si>
    <t>芽衣</t>
    <rPh sb="0" eb="1">
      <t>メ</t>
    </rPh>
    <rPh sb="1" eb="2">
      <t>コロモ</t>
    </rPh>
    <phoneticPr fontId="2"/>
  </si>
  <si>
    <t>ﾅｶﾞﾚﾔﾏｼﾞｭﾆｱﾊﾞﾚｰﾎﾞｰﾙｸﾗﾌﾞ</t>
    <phoneticPr fontId="2"/>
  </si>
  <si>
    <t>JVA020265298</t>
    <phoneticPr fontId="2"/>
  </si>
  <si>
    <t>JVA020265304</t>
    <phoneticPr fontId="2"/>
  </si>
  <si>
    <t>JVA020265342</t>
    <phoneticPr fontId="2"/>
  </si>
  <si>
    <t>JVA020659202</t>
    <phoneticPr fontId="2"/>
  </si>
  <si>
    <t>JVA021422935</t>
    <phoneticPr fontId="2"/>
  </si>
  <si>
    <t>JVA021890987</t>
    <phoneticPr fontId="2"/>
  </si>
  <si>
    <t>JVA018191608</t>
    <phoneticPr fontId="2"/>
  </si>
  <si>
    <t>JVA022570420</t>
    <phoneticPr fontId="2"/>
  </si>
  <si>
    <t>JVA021201141</t>
    <phoneticPr fontId="2"/>
  </si>
  <si>
    <t>JVA022373533</t>
    <phoneticPr fontId="2"/>
  </si>
  <si>
    <t>JVA022373526</t>
    <phoneticPr fontId="2"/>
  </si>
  <si>
    <t>JVA022524546</t>
    <phoneticPr fontId="2"/>
  </si>
  <si>
    <t>JVA23464759</t>
    <phoneticPr fontId="2"/>
  </si>
  <si>
    <t>JVA023486980</t>
    <phoneticPr fontId="2"/>
  </si>
  <si>
    <t>チームワーク抜群の流山JVCです。新人戦の悔しい思いを県大会で大爆発させたいと思います。
最後まで諦めず、心を一つに、一戦必勝。
Let’ｓ　do our best!!</t>
    <rPh sb="6" eb="8">
      <t>バツグン</t>
    </rPh>
    <rPh sb="9" eb="11">
      <t>ナガレヤマ</t>
    </rPh>
    <rPh sb="17" eb="20">
      <t>シンジンセン</t>
    </rPh>
    <rPh sb="21" eb="22">
      <t>クヤ</t>
    </rPh>
    <rPh sb="24" eb="25">
      <t>オモ</t>
    </rPh>
    <rPh sb="27" eb="30">
      <t>ケンタイカイ</t>
    </rPh>
    <rPh sb="31" eb="34">
      <t>ダイバクハツ</t>
    </rPh>
    <rPh sb="39" eb="40">
      <t>オモ</t>
    </rPh>
    <rPh sb="45" eb="47">
      <t>サイゴ</t>
    </rPh>
    <rPh sb="49" eb="50">
      <t>アキラ</t>
    </rPh>
    <rPh sb="53" eb="54">
      <t>ココロ</t>
    </rPh>
    <rPh sb="55" eb="56">
      <t>ヒト</t>
    </rPh>
    <rPh sb="59" eb="61">
      <t>イッセン</t>
    </rPh>
    <rPh sb="61" eb="63">
      <t>ヒッショウ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</si>
</sst>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游ゴシック"/>
      <family val="3"/>
      <charset val="128"/>
    </font>
    <font>
      <sz val="11"/>
      <color indexed="8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28" fillId="0" borderId="55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48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7" fillId="0" borderId="74" xfId="0" applyFont="1" applyBorder="1" applyAlignment="1" applyProtection="1">
      <alignment horizontal="center" vertical="center"/>
      <protection locked="0"/>
    </xf>
    <xf numFmtId="0" fontId="28" fillId="0" borderId="75" xfId="0" applyFont="1" applyBorder="1" applyAlignment="1" applyProtection="1">
      <alignment horizontal="center" vertical="center"/>
      <protection locked="0"/>
    </xf>
    <xf numFmtId="0" fontId="27" fillId="0" borderId="75" xfId="0" applyFont="1" applyBorder="1" applyAlignment="1" applyProtection="1">
      <alignment horizontal="center" vertical="center"/>
      <protection locked="0"/>
    </xf>
    <xf numFmtId="0" fontId="28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 shrinkToFit="1"/>
      <protection locked="0"/>
    </xf>
    <xf numFmtId="0" fontId="28" fillId="0" borderId="1" xfId="0" applyFont="1" applyBorder="1" applyAlignment="1" applyProtection="1">
      <alignment horizontal="center" vertical="center" shrinkToFit="1"/>
      <protection locked="0"/>
    </xf>
    <xf numFmtId="0" fontId="28" fillId="0" borderId="2" xfId="0" applyFont="1" applyBorder="1" applyAlignment="1" applyProtection="1">
      <alignment horizontal="center" vertical="center" shrinkToFit="1"/>
      <protection locked="0"/>
    </xf>
    <xf numFmtId="0" fontId="28" fillId="0" borderId="23" xfId="0" applyFont="1" applyBorder="1" applyAlignment="1" applyProtection="1">
      <alignment horizontal="center" vertical="center" shrinkToFit="1"/>
      <protection locked="0"/>
    </xf>
    <xf numFmtId="0" fontId="28" fillId="0" borderId="6" xfId="0" applyFont="1" applyBorder="1" applyAlignment="1" applyProtection="1">
      <alignment horizontal="center" vertical="center" shrinkToFit="1"/>
      <protection locked="0"/>
    </xf>
    <xf numFmtId="0" fontId="28" fillId="0" borderId="24" xfId="0" applyFont="1" applyBorder="1" applyAlignment="1" applyProtection="1">
      <alignment horizontal="center" vertical="center" shrinkToFit="1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5" zoomScaleNormal="100" zoomScaleSheetLayoutView="100" workbookViewId="0">
      <selection activeCell="AA51" sqref="AA5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114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05" t="s">
        <v>120</v>
      </c>
      <c r="B2" s="106"/>
      <c r="C2" s="107" t="s">
        <v>220</v>
      </c>
      <c r="D2" s="108"/>
      <c r="E2" s="108"/>
      <c r="F2" s="108"/>
      <c r="G2" s="108"/>
      <c r="H2" s="108"/>
      <c r="I2" s="109"/>
      <c r="J2" s="98" t="s">
        <v>118</v>
      </c>
      <c r="K2" s="224"/>
      <c r="L2" s="224"/>
      <c r="M2" s="224"/>
      <c r="N2" s="224"/>
      <c r="O2" s="225"/>
      <c r="P2" s="98" t="s">
        <v>96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102" t="s">
        <v>100</v>
      </c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98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0" t="s">
        <v>121</v>
      </c>
      <c r="B3" s="111"/>
      <c r="C3" s="112" t="s">
        <v>133</v>
      </c>
      <c r="D3" s="113"/>
      <c r="E3" s="113"/>
      <c r="F3" s="113"/>
      <c r="G3" s="113"/>
      <c r="H3" s="113"/>
      <c r="I3" s="114"/>
      <c r="J3" s="221" t="s">
        <v>90</v>
      </c>
      <c r="K3" s="222"/>
      <c r="L3" s="222"/>
      <c r="M3" s="222"/>
      <c r="N3" s="222"/>
      <c r="O3" s="223"/>
      <c r="P3" s="100" t="s">
        <v>134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50" t="s">
        <v>109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34" t="s">
        <v>122</v>
      </c>
      <c r="B4" s="235"/>
      <c r="C4" s="226" t="s">
        <v>137</v>
      </c>
      <c r="D4" s="227"/>
      <c r="E4" s="227"/>
      <c r="F4" s="227"/>
      <c r="G4" s="227"/>
      <c r="H4" s="227"/>
      <c r="I4" s="228"/>
      <c r="J4" s="238" t="s">
        <v>116</v>
      </c>
      <c r="K4" s="239"/>
      <c r="L4" s="239"/>
      <c r="M4" s="239"/>
      <c r="N4" s="239"/>
      <c r="O4" s="240"/>
      <c r="P4" s="165" t="s">
        <v>93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115</v>
      </c>
      <c r="B5" s="237"/>
      <c r="C5" s="229"/>
      <c r="D5" s="230"/>
      <c r="E5" s="230"/>
      <c r="F5" s="230"/>
      <c r="G5" s="230"/>
      <c r="H5" s="230"/>
      <c r="I5" s="231"/>
      <c r="J5" s="194">
        <v>21029</v>
      </c>
      <c r="K5" s="194"/>
      <c r="L5" s="194"/>
      <c r="M5" s="194"/>
      <c r="N5" s="194"/>
      <c r="O5" s="194"/>
      <c r="P5" s="166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9"/>
      <c r="C6" s="132" t="s">
        <v>106</v>
      </c>
      <c r="D6" s="133"/>
      <c r="E6" s="134" t="s">
        <v>107</v>
      </c>
      <c r="F6" s="135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7" t="s">
        <v>94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95</v>
      </c>
      <c r="AL6" s="149"/>
      <c r="AM6" s="149"/>
      <c r="AN6" s="149"/>
      <c r="AO6" s="149"/>
      <c r="AP6" s="149"/>
      <c r="AQ6" s="149"/>
      <c r="AR6" s="149"/>
      <c r="AS6" s="149"/>
      <c r="AT6" s="34" t="s">
        <v>123</v>
      </c>
    </row>
    <row r="7" spans="1:51" ht="13.5" customHeight="1">
      <c r="A7" s="73"/>
      <c r="B7" s="129"/>
      <c r="C7" s="136" t="s">
        <v>141</v>
      </c>
      <c r="D7" s="137"/>
      <c r="E7" s="138" t="s">
        <v>140</v>
      </c>
      <c r="F7" s="139"/>
      <c r="G7" s="196" t="s">
        <v>154</v>
      </c>
      <c r="H7" s="196"/>
      <c r="I7" s="196"/>
      <c r="J7" s="201"/>
      <c r="K7" s="201"/>
      <c r="L7" s="201"/>
      <c r="M7" s="196" t="s">
        <v>144</v>
      </c>
      <c r="N7" s="196"/>
      <c r="O7" s="196"/>
      <c r="P7" s="173" t="s">
        <v>7</v>
      </c>
      <c r="Q7" s="174"/>
      <c r="R7" s="131" t="s">
        <v>145</v>
      </c>
      <c r="S7" s="131"/>
      <c r="T7" s="131"/>
      <c r="U7" s="131"/>
      <c r="V7" s="27" t="s">
        <v>8</v>
      </c>
      <c r="W7" s="123" t="s">
        <v>146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59" t="s">
        <v>148</v>
      </c>
      <c r="AM7" s="60"/>
      <c r="AN7" s="60"/>
      <c r="AO7" s="60"/>
      <c r="AP7" s="60"/>
      <c r="AQ7" s="60"/>
      <c r="AR7" s="60"/>
      <c r="AS7" s="36" t="s">
        <v>10</v>
      </c>
      <c r="AT7" s="53">
        <v>45</v>
      </c>
    </row>
    <row r="8" spans="1:51" ht="18" customHeight="1">
      <c r="A8" s="73"/>
      <c r="B8" s="129"/>
      <c r="C8" s="140" t="s">
        <v>138</v>
      </c>
      <c r="D8" s="141"/>
      <c r="E8" s="142" t="s">
        <v>139</v>
      </c>
      <c r="F8" s="143"/>
      <c r="G8" s="196"/>
      <c r="H8" s="196"/>
      <c r="I8" s="196"/>
      <c r="J8" s="201"/>
      <c r="K8" s="201"/>
      <c r="L8" s="201"/>
      <c r="M8" s="196"/>
      <c r="N8" s="196"/>
      <c r="O8" s="196"/>
      <c r="P8" s="125" t="s">
        <v>147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61" t="s">
        <v>149</v>
      </c>
      <c r="AL8" s="62"/>
      <c r="AM8" s="62"/>
      <c r="AN8" s="62"/>
      <c r="AO8" s="37" t="s">
        <v>11</v>
      </c>
      <c r="AP8" s="63" t="s">
        <v>150</v>
      </c>
      <c r="AQ8" s="62"/>
      <c r="AR8" s="62"/>
      <c r="AS8" s="64"/>
      <c r="AT8" s="53"/>
    </row>
    <row r="9" spans="1:51" ht="14.45" customHeight="1">
      <c r="A9" s="232" t="s">
        <v>131</v>
      </c>
      <c r="B9" s="129"/>
      <c r="C9" s="136" t="s">
        <v>142</v>
      </c>
      <c r="D9" s="137"/>
      <c r="E9" s="138" t="s">
        <v>143</v>
      </c>
      <c r="F9" s="139"/>
      <c r="G9" s="196" t="s">
        <v>153</v>
      </c>
      <c r="H9" s="196"/>
      <c r="I9" s="196"/>
      <c r="J9" s="201"/>
      <c r="K9" s="201"/>
      <c r="L9" s="201"/>
      <c r="M9" s="201"/>
      <c r="N9" s="201"/>
      <c r="O9" s="201"/>
      <c r="P9" s="173" t="s">
        <v>7</v>
      </c>
      <c r="Q9" s="174"/>
      <c r="R9" s="131" t="s">
        <v>158</v>
      </c>
      <c r="S9" s="131"/>
      <c r="T9" s="131"/>
      <c r="U9" s="131"/>
      <c r="V9" s="27" t="s">
        <v>8</v>
      </c>
      <c r="W9" s="123" t="s">
        <v>159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97"/>
      <c r="AK9" s="35" t="s">
        <v>124</v>
      </c>
      <c r="AL9" s="59" t="s">
        <v>148</v>
      </c>
      <c r="AM9" s="60"/>
      <c r="AN9" s="60"/>
      <c r="AO9" s="60"/>
      <c r="AP9" s="60"/>
      <c r="AQ9" s="60"/>
      <c r="AR9" s="60"/>
      <c r="AS9" s="36" t="s">
        <v>125</v>
      </c>
      <c r="AT9" s="54">
        <v>42</v>
      </c>
    </row>
    <row r="10" spans="1:51" ht="18" customHeight="1">
      <c r="A10" s="73"/>
      <c r="B10" s="129"/>
      <c r="C10" s="140" t="s">
        <v>151</v>
      </c>
      <c r="D10" s="141"/>
      <c r="E10" s="142" t="s">
        <v>152</v>
      </c>
      <c r="F10" s="143"/>
      <c r="G10" s="196"/>
      <c r="H10" s="196"/>
      <c r="I10" s="196"/>
      <c r="J10" s="201"/>
      <c r="K10" s="201"/>
      <c r="L10" s="201"/>
      <c r="M10" s="201"/>
      <c r="N10" s="201"/>
      <c r="O10" s="201"/>
      <c r="P10" s="125" t="s">
        <v>155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45"/>
      <c r="AK10" s="61" t="s">
        <v>156</v>
      </c>
      <c r="AL10" s="62"/>
      <c r="AM10" s="62"/>
      <c r="AN10" s="62"/>
      <c r="AO10" s="37" t="s">
        <v>126</v>
      </c>
      <c r="AP10" s="63" t="s">
        <v>157</v>
      </c>
      <c r="AQ10" s="62"/>
      <c r="AR10" s="62"/>
      <c r="AS10" s="64"/>
      <c r="AT10" s="54"/>
    </row>
    <row r="11" spans="1:51" ht="14.45" customHeight="1">
      <c r="A11" s="232" t="s">
        <v>132</v>
      </c>
      <c r="B11" s="129"/>
      <c r="C11" s="241"/>
      <c r="D11" s="137"/>
      <c r="E11" s="242"/>
      <c r="F11" s="139"/>
      <c r="G11" s="201"/>
      <c r="H11" s="201"/>
      <c r="I11" s="201"/>
      <c r="J11" s="201"/>
      <c r="K11" s="201"/>
      <c r="L11" s="201"/>
      <c r="M11" s="201"/>
      <c r="N11" s="201"/>
      <c r="O11" s="201"/>
      <c r="P11" s="173" t="s">
        <v>7</v>
      </c>
      <c r="Q11" s="174"/>
      <c r="R11" s="243"/>
      <c r="S11" s="131"/>
      <c r="T11" s="131"/>
      <c r="U11" s="131"/>
      <c r="V11" s="27" t="s">
        <v>8</v>
      </c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97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9"/>
      <c r="C12" s="244"/>
      <c r="D12" s="141"/>
      <c r="E12" s="245"/>
      <c r="F12" s="143"/>
      <c r="G12" s="201"/>
      <c r="H12" s="201"/>
      <c r="I12" s="201"/>
      <c r="J12" s="201"/>
      <c r="K12" s="201"/>
      <c r="L12" s="201"/>
      <c r="M12" s="201"/>
      <c r="N12" s="201"/>
      <c r="O12" s="201"/>
      <c r="P12" s="144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45"/>
      <c r="AK12" s="146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5" customHeight="1">
      <c r="A13" s="73" t="s">
        <v>82</v>
      </c>
      <c r="B13" s="129"/>
      <c r="C13" s="136"/>
      <c r="D13" s="137"/>
      <c r="E13" s="138"/>
      <c r="F13" s="139"/>
      <c r="G13" s="201"/>
      <c r="H13" s="201"/>
      <c r="I13" s="201"/>
      <c r="J13" s="201"/>
      <c r="K13" s="201"/>
      <c r="L13" s="201"/>
      <c r="M13" s="201"/>
      <c r="N13" s="201"/>
      <c r="O13" s="201"/>
      <c r="P13" s="173" t="s">
        <v>7</v>
      </c>
      <c r="Q13" s="174"/>
      <c r="R13" s="131"/>
      <c r="S13" s="131"/>
      <c r="T13" s="131"/>
      <c r="U13" s="131"/>
      <c r="V13" s="27" t="s">
        <v>8</v>
      </c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97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9"/>
      <c r="C14" s="140"/>
      <c r="D14" s="141"/>
      <c r="E14" s="142"/>
      <c r="F14" s="143"/>
      <c r="G14" s="201"/>
      <c r="H14" s="201"/>
      <c r="I14" s="201"/>
      <c r="J14" s="201"/>
      <c r="K14" s="201"/>
      <c r="L14" s="201"/>
      <c r="M14" s="201"/>
      <c r="N14" s="201"/>
      <c r="O14" s="201"/>
      <c r="P14" s="144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45"/>
      <c r="AK14" s="146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9"/>
      <c r="C15" s="136" t="s">
        <v>141</v>
      </c>
      <c r="D15" s="137"/>
      <c r="E15" s="138" t="s">
        <v>140</v>
      </c>
      <c r="F15" s="139"/>
      <c r="G15" s="200"/>
      <c r="H15" s="200"/>
      <c r="I15" s="200"/>
      <c r="J15" s="200"/>
      <c r="K15" s="200"/>
      <c r="L15" s="200"/>
      <c r="M15" s="200"/>
      <c r="N15" s="200"/>
      <c r="O15" s="200"/>
      <c r="P15" s="24"/>
      <c r="Q15" s="25"/>
      <c r="R15" s="159"/>
      <c r="S15" s="159"/>
      <c r="T15" s="159"/>
      <c r="U15" s="159"/>
      <c r="V15" s="26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4"/>
      <c r="AK15" s="38"/>
      <c r="AL15" s="152"/>
      <c r="AM15" s="152"/>
      <c r="AN15" s="152"/>
      <c r="AO15" s="152"/>
      <c r="AP15" s="152"/>
      <c r="AQ15" s="152"/>
      <c r="AR15" s="152"/>
      <c r="AS15" s="39"/>
      <c r="AT15" s="55"/>
    </row>
    <row r="16" spans="1:51" ht="18" customHeight="1">
      <c r="A16" s="73"/>
      <c r="B16" s="129"/>
      <c r="C16" s="140" t="s">
        <v>138</v>
      </c>
      <c r="D16" s="141"/>
      <c r="E16" s="142" t="s">
        <v>139</v>
      </c>
      <c r="F16" s="143"/>
      <c r="G16" s="200"/>
      <c r="H16" s="200"/>
      <c r="I16" s="200"/>
      <c r="J16" s="200"/>
      <c r="K16" s="200"/>
      <c r="L16" s="200"/>
      <c r="M16" s="200"/>
      <c r="N16" s="200"/>
      <c r="O16" s="200"/>
      <c r="P16" s="153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5"/>
      <c r="AK16" s="156"/>
      <c r="AL16" s="157"/>
      <c r="AM16" s="157"/>
      <c r="AN16" s="157"/>
      <c r="AO16" s="40"/>
      <c r="AP16" s="157"/>
      <c r="AQ16" s="157"/>
      <c r="AR16" s="157"/>
      <c r="AS16" s="158"/>
      <c r="AT16" s="55"/>
    </row>
    <row r="17" spans="1:46" ht="15" customHeight="1">
      <c r="A17" s="202" t="s">
        <v>97</v>
      </c>
      <c r="B17" s="129"/>
      <c r="C17" s="136" t="s">
        <v>141</v>
      </c>
      <c r="D17" s="137"/>
      <c r="E17" s="138" t="s">
        <v>140</v>
      </c>
      <c r="F17" s="139"/>
      <c r="G17" s="200"/>
      <c r="H17" s="200"/>
      <c r="I17" s="200"/>
      <c r="J17" s="200"/>
      <c r="K17" s="200"/>
      <c r="L17" s="200"/>
      <c r="M17" s="200"/>
      <c r="N17" s="200"/>
      <c r="O17" s="200"/>
      <c r="P17" s="173" t="s">
        <v>7</v>
      </c>
      <c r="Q17" s="174"/>
      <c r="R17" s="131" t="s">
        <v>145</v>
      </c>
      <c r="S17" s="131"/>
      <c r="T17" s="131"/>
      <c r="U17" s="131"/>
      <c r="V17" s="27" t="s">
        <v>8</v>
      </c>
      <c r="W17" s="123" t="s">
        <v>146</v>
      </c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35" t="s">
        <v>124</v>
      </c>
      <c r="AL17" s="59" t="s">
        <v>148</v>
      </c>
      <c r="AM17" s="60"/>
      <c r="AN17" s="60"/>
      <c r="AO17" s="60"/>
      <c r="AP17" s="60"/>
      <c r="AQ17" s="60"/>
      <c r="AR17" s="60"/>
      <c r="AS17" s="36" t="s">
        <v>125</v>
      </c>
      <c r="AT17" s="53">
        <v>45</v>
      </c>
    </row>
    <row r="18" spans="1:46" ht="18" customHeight="1">
      <c r="A18" s="73"/>
      <c r="B18" s="129"/>
      <c r="C18" s="140" t="s">
        <v>138</v>
      </c>
      <c r="D18" s="141"/>
      <c r="E18" s="142" t="s">
        <v>139</v>
      </c>
      <c r="F18" s="143"/>
      <c r="G18" s="200"/>
      <c r="H18" s="200"/>
      <c r="I18" s="200"/>
      <c r="J18" s="200"/>
      <c r="K18" s="200"/>
      <c r="L18" s="200"/>
      <c r="M18" s="200"/>
      <c r="N18" s="200"/>
      <c r="O18" s="200"/>
      <c r="P18" s="125" t="s">
        <v>147</v>
      </c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61" t="s">
        <v>149</v>
      </c>
      <c r="AL18" s="62"/>
      <c r="AM18" s="62"/>
      <c r="AN18" s="62"/>
      <c r="AO18" s="37" t="s">
        <v>126</v>
      </c>
      <c r="AP18" s="63" t="s">
        <v>150</v>
      </c>
      <c r="AQ18" s="62"/>
      <c r="AR18" s="62"/>
      <c r="AS18" s="64"/>
      <c r="AT18" s="53"/>
    </row>
    <row r="19" spans="1:46">
      <c r="A19" s="73" t="s">
        <v>0</v>
      </c>
      <c r="B19" s="129"/>
      <c r="C19" s="189" t="str">
        <f>IF(P18="","",P18)</f>
        <v>千葉県野田市清水６０４－６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9"/>
      <c r="C21" s="189" t="str">
        <f>IF(AL17="","",AL17&amp;"-"&amp;AK18&amp;"-"&amp;AP18)</f>
        <v>０９０-４１３２-４２３４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9"/>
      <c r="C23" s="217"/>
      <c r="D23" s="203"/>
      <c r="E23" s="203"/>
      <c r="F23" s="203"/>
      <c r="G23" s="203"/>
      <c r="H23" s="203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9"/>
      <c r="B24" s="233"/>
      <c r="C24" s="218"/>
      <c r="D24" s="204"/>
      <c r="E24" s="204"/>
      <c r="F24" s="204"/>
      <c r="G24" s="204"/>
      <c r="H24" s="204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8" t="s">
        <v>129</v>
      </c>
      <c r="B25" s="127" t="s">
        <v>85</v>
      </c>
      <c r="C25" s="190" t="s">
        <v>104</v>
      </c>
      <c r="D25" s="191"/>
      <c r="E25" s="192" t="s">
        <v>105</v>
      </c>
      <c r="F25" s="193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02" t="s">
        <v>98</v>
      </c>
      <c r="Q25" s="127"/>
      <c r="R25" s="127"/>
      <c r="S25" s="127"/>
      <c r="T25" s="12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9"/>
      <c r="B26" s="129"/>
      <c r="C26" s="179" t="s">
        <v>102</v>
      </c>
      <c r="D26" s="180"/>
      <c r="E26" s="181" t="s">
        <v>103</v>
      </c>
      <c r="F26" s="182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30"/>
      <c r="U26" s="1"/>
      <c r="V26" s="1"/>
      <c r="W26" s="1"/>
      <c r="X26" s="1"/>
      <c r="Y26" s="115" t="s">
        <v>99</v>
      </c>
      <c r="Z26" s="99"/>
      <c r="AA26" s="99"/>
      <c r="AB26" s="99"/>
      <c r="AC26" s="99"/>
      <c r="AD26" s="99"/>
      <c r="AE26" s="99"/>
      <c r="AF26" s="99"/>
      <c r="AG26" s="1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1</v>
      </c>
      <c r="B27" s="74" t="s">
        <v>185</v>
      </c>
      <c r="C27" s="76" t="s">
        <v>162</v>
      </c>
      <c r="D27" s="77"/>
      <c r="E27" s="78" t="s">
        <v>163</v>
      </c>
      <c r="F27" s="79"/>
      <c r="G27" s="84">
        <v>6</v>
      </c>
      <c r="H27" s="67"/>
      <c r="I27" s="84" t="s">
        <v>164</v>
      </c>
      <c r="J27" s="66"/>
      <c r="K27" s="66"/>
      <c r="L27" s="67"/>
      <c r="M27" s="65" t="s">
        <v>221</v>
      </c>
      <c r="N27" s="66"/>
      <c r="O27" s="67"/>
      <c r="P27" s="65">
        <v>158</v>
      </c>
      <c r="Q27" s="66"/>
      <c r="R27" s="66"/>
      <c r="S27" s="66"/>
      <c r="T27" s="71"/>
      <c r="U27" s="1"/>
      <c r="V27" s="1"/>
      <c r="W27" s="1"/>
      <c r="X27" s="1"/>
      <c r="Y27" s="211">
        <v>19</v>
      </c>
      <c r="Z27" s="212"/>
      <c r="AA27" s="212"/>
      <c r="AB27" s="212"/>
      <c r="AC27" s="212"/>
      <c r="AD27" s="212"/>
      <c r="AE27" s="212"/>
      <c r="AF27" s="212"/>
      <c r="AG27" s="21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4"/>
      <c r="B28" s="75"/>
      <c r="C28" s="80" t="s">
        <v>160</v>
      </c>
      <c r="D28" s="81"/>
      <c r="E28" s="82" t="s">
        <v>161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14"/>
      <c r="Z28" s="215"/>
      <c r="AA28" s="215"/>
      <c r="AB28" s="215"/>
      <c r="AC28" s="215"/>
      <c r="AD28" s="215"/>
      <c r="AE28" s="215"/>
      <c r="AF28" s="215"/>
      <c r="AG28" s="21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2</v>
      </c>
      <c r="B29" s="74">
        <v>2</v>
      </c>
      <c r="C29" s="76" t="s">
        <v>167</v>
      </c>
      <c r="D29" s="77"/>
      <c r="E29" s="78" t="s">
        <v>168</v>
      </c>
      <c r="F29" s="79"/>
      <c r="G29" s="84">
        <v>6</v>
      </c>
      <c r="H29" s="67"/>
      <c r="I29" s="84" t="s">
        <v>164</v>
      </c>
      <c r="J29" s="66"/>
      <c r="K29" s="66"/>
      <c r="L29" s="67"/>
      <c r="M29" s="65" t="s">
        <v>222</v>
      </c>
      <c r="N29" s="66"/>
      <c r="O29" s="67"/>
      <c r="P29" s="65">
        <v>159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75"/>
      <c r="C30" s="80" t="s">
        <v>165</v>
      </c>
      <c r="D30" s="81"/>
      <c r="E30" s="82" t="s">
        <v>166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3">
        <v>3</v>
      </c>
      <c r="B31" s="74">
        <v>3</v>
      </c>
      <c r="C31" s="76" t="s">
        <v>171</v>
      </c>
      <c r="D31" s="77"/>
      <c r="E31" s="78" t="s">
        <v>172</v>
      </c>
      <c r="F31" s="79"/>
      <c r="G31" s="84">
        <v>6</v>
      </c>
      <c r="H31" s="67"/>
      <c r="I31" s="84" t="s">
        <v>164</v>
      </c>
      <c r="J31" s="66"/>
      <c r="K31" s="66"/>
      <c r="L31" s="67"/>
      <c r="M31" s="65" t="s">
        <v>223</v>
      </c>
      <c r="N31" s="66"/>
      <c r="O31" s="67"/>
      <c r="P31" s="65">
        <v>150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75"/>
      <c r="C32" s="80" t="s">
        <v>169</v>
      </c>
      <c r="D32" s="81"/>
      <c r="E32" s="82" t="s">
        <v>170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3">
        <v>4</v>
      </c>
      <c r="B33" s="74">
        <v>4</v>
      </c>
      <c r="C33" s="76" t="s">
        <v>174</v>
      </c>
      <c r="D33" s="77"/>
      <c r="E33" s="78" t="s">
        <v>176</v>
      </c>
      <c r="F33" s="79"/>
      <c r="G33" s="84">
        <v>6</v>
      </c>
      <c r="H33" s="67"/>
      <c r="I33" s="84" t="s">
        <v>177</v>
      </c>
      <c r="J33" s="66"/>
      <c r="K33" s="66"/>
      <c r="L33" s="67"/>
      <c r="M33" s="65" t="s">
        <v>224</v>
      </c>
      <c r="N33" s="66"/>
      <c r="O33" s="67"/>
      <c r="P33" s="65">
        <v>150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4"/>
      <c r="B34" s="75"/>
      <c r="C34" s="80" t="s">
        <v>173</v>
      </c>
      <c r="D34" s="81"/>
      <c r="E34" s="82" t="s">
        <v>175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 t="s">
        <v>128</v>
      </c>
      <c r="Z34" s="99"/>
      <c r="AA34" s="99"/>
      <c r="AB34" s="99"/>
      <c r="AC34" s="99"/>
      <c r="AD34" s="99"/>
      <c r="AE34" s="99"/>
      <c r="AF34" s="99"/>
      <c r="AG34" s="11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5</v>
      </c>
      <c r="B35" s="74">
        <v>5</v>
      </c>
      <c r="C35" s="76" t="s">
        <v>180</v>
      </c>
      <c r="D35" s="77"/>
      <c r="E35" s="78" t="s">
        <v>181</v>
      </c>
      <c r="F35" s="79"/>
      <c r="G35" s="84">
        <v>6</v>
      </c>
      <c r="H35" s="67"/>
      <c r="I35" s="84" t="s">
        <v>164</v>
      </c>
      <c r="J35" s="66"/>
      <c r="K35" s="66"/>
      <c r="L35" s="67"/>
      <c r="M35" s="65" t="s">
        <v>225</v>
      </c>
      <c r="N35" s="66"/>
      <c r="O35" s="67"/>
      <c r="P35" s="65">
        <v>147</v>
      </c>
      <c r="Q35" s="66"/>
      <c r="R35" s="66"/>
      <c r="S35" s="66"/>
      <c r="T35" s="71"/>
      <c r="U35" s="1"/>
      <c r="V35" s="1"/>
      <c r="W35" s="1"/>
      <c r="X35" s="1"/>
      <c r="Y35" s="117">
        <v>1</v>
      </c>
      <c r="Z35" s="118"/>
      <c r="AA35" s="118"/>
      <c r="AB35" s="118"/>
      <c r="AC35" s="118"/>
      <c r="AD35" s="118"/>
      <c r="AE35" s="118"/>
      <c r="AF35" s="118"/>
      <c r="AG35" s="11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4"/>
      <c r="B36" s="75"/>
      <c r="C36" s="80" t="s">
        <v>178</v>
      </c>
      <c r="D36" s="81"/>
      <c r="E36" s="82" t="s">
        <v>179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20"/>
      <c r="Z36" s="121"/>
      <c r="AA36" s="121"/>
      <c r="AB36" s="121"/>
      <c r="AC36" s="121"/>
      <c r="AD36" s="121"/>
      <c r="AE36" s="121"/>
      <c r="AF36" s="121"/>
      <c r="AG36" s="122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6</v>
      </c>
      <c r="B37" s="74">
        <v>6</v>
      </c>
      <c r="C37" s="76" t="s">
        <v>142</v>
      </c>
      <c r="D37" s="77"/>
      <c r="E37" s="78" t="s">
        <v>183</v>
      </c>
      <c r="F37" s="79"/>
      <c r="G37" s="84">
        <v>6</v>
      </c>
      <c r="H37" s="67"/>
      <c r="I37" s="84" t="s">
        <v>184</v>
      </c>
      <c r="J37" s="66"/>
      <c r="K37" s="66"/>
      <c r="L37" s="67"/>
      <c r="M37" s="65" t="s">
        <v>226</v>
      </c>
      <c r="N37" s="66"/>
      <c r="O37" s="67"/>
      <c r="P37" s="65">
        <v>158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75"/>
      <c r="C38" s="80" t="s">
        <v>151</v>
      </c>
      <c r="D38" s="81"/>
      <c r="E38" s="82" t="s">
        <v>182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7</v>
      </c>
      <c r="B39" s="74">
        <v>7</v>
      </c>
      <c r="C39" s="76" t="s">
        <v>188</v>
      </c>
      <c r="D39" s="77"/>
      <c r="E39" s="78" t="s">
        <v>189</v>
      </c>
      <c r="F39" s="79"/>
      <c r="G39" s="84">
        <v>6</v>
      </c>
      <c r="H39" s="67"/>
      <c r="I39" s="84" t="s">
        <v>199</v>
      </c>
      <c r="J39" s="66"/>
      <c r="K39" s="66"/>
      <c r="L39" s="67"/>
      <c r="M39" s="65" t="s">
        <v>227</v>
      </c>
      <c r="N39" s="66"/>
      <c r="O39" s="67"/>
      <c r="P39" s="65">
        <v>144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75"/>
      <c r="C40" s="80" t="s">
        <v>186</v>
      </c>
      <c r="D40" s="81"/>
      <c r="E40" s="82" t="s">
        <v>187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8</v>
      </c>
      <c r="B41" s="74">
        <v>8</v>
      </c>
      <c r="C41" s="76" t="s">
        <v>192</v>
      </c>
      <c r="D41" s="77"/>
      <c r="E41" s="78" t="s">
        <v>193</v>
      </c>
      <c r="F41" s="79"/>
      <c r="G41" s="84">
        <v>6</v>
      </c>
      <c r="H41" s="67"/>
      <c r="I41" s="205" t="s">
        <v>200</v>
      </c>
      <c r="J41" s="206"/>
      <c r="K41" s="206"/>
      <c r="L41" s="207"/>
      <c r="M41" s="65" t="s">
        <v>228</v>
      </c>
      <c r="N41" s="66"/>
      <c r="O41" s="67"/>
      <c r="P41" s="65">
        <v>152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75"/>
      <c r="C42" s="80" t="s">
        <v>190</v>
      </c>
      <c r="D42" s="81"/>
      <c r="E42" s="82" t="s">
        <v>191</v>
      </c>
      <c r="F42" s="83"/>
      <c r="G42" s="68"/>
      <c r="H42" s="70"/>
      <c r="I42" s="208"/>
      <c r="J42" s="209"/>
      <c r="K42" s="209"/>
      <c r="L42" s="21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9</v>
      </c>
      <c r="B43" s="74">
        <v>9</v>
      </c>
      <c r="C43" s="76" t="s">
        <v>197</v>
      </c>
      <c r="D43" s="77"/>
      <c r="E43" s="78" t="s">
        <v>198</v>
      </c>
      <c r="F43" s="79"/>
      <c r="G43" s="84">
        <v>6</v>
      </c>
      <c r="H43" s="67"/>
      <c r="I43" s="205" t="s">
        <v>194</v>
      </c>
      <c r="J43" s="206"/>
      <c r="K43" s="206"/>
      <c r="L43" s="207"/>
      <c r="M43" s="65" t="s">
        <v>229</v>
      </c>
      <c r="N43" s="66"/>
      <c r="O43" s="67"/>
      <c r="P43" s="65">
        <v>152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75"/>
      <c r="C44" s="80" t="s">
        <v>195</v>
      </c>
      <c r="D44" s="81"/>
      <c r="E44" s="82" t="s">
        <v>196</v>
      </c>
      <c r="F44" s="83"/>
      <c r="G44" s="68"/>
      <c r="H44" s="70"/>
      <c r="I44" s="208"/>
      <c r="J44" s="209"/>
      <c r="K44" s="209"/>
      <c r="L44" s="21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10</v>
      </c>
      <c r="B45" s="74">
        <v>10</v>
      </c>
      <c r="C45" s="76" t="s">
        <v>203</v>
      </c>
      <c r="D45" s="77"/>
      <c r="E45" s="78" t="s">
        <v>204</v>
      </c>
      <c r="F45" s="79"/>
      <c r="G45" s="84">
        <v>5</v>
      </c>
      <c r="H45" s="67"/>
      <c r="I45" s="84" t="s">
        <v>205</v>
      </c>
      <c r="J45" s="66"/>
      <c r="K45" s="66"/>
      <c r="L45" s="67"/>
      <c r="M45" s="65" t="s">
        <v>230</v>
      </c>
      <c r="N45" s="66"/>
      <c r="O45" s="67"/>
      <c r="P45" s="65">
        <v>140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75"/>
      <c r="C46" s="80" t="s">
        <v>201</v>
      </c>
      <c r="D46" s="81"/>
      <c r="E46" s="82" t="s">
        <v>202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11</v>
      </c>
      <c r="B47" s="74">
        <v>11</v>
      </c>
      <c r="C47" s="76" t="s">
        <v>207</v>
      </c>
      <c r="D47" s="77"/>
      <c r="E47" s="78" t="s">
        <v>168</v>
      </c>
      <c r="F47" s="79"/>
      <c r="G47" s="84">
        <v>5</v>
      </c>
      <c r="H47" s="67"/>
      <c r="I47" s="84" t="s">
        <v>205</v>
      </c>
      <c r="J47" s="66"/>
      <c r="K47" s="66"/>
      <c r="L47" s="67"/>
      <c r="M47" s="65" t="s">
        <v>231</v>
      </c>
      <c r="N47" s="66"/>
      <c r="O47" s="67"/>
      <c r="P47" s="65">
        <v>143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4"/>
      <c r="B48" s="75"/>
      <c r="C48" s="80" t="s">
        <v>206</v>
      </c>
      <c r="D48" s="81"/>
      <c r="E48" s="82" t="s">
        <v>219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3">
        <v>12</v>
      </c>
      <c r="B49" s="74">
        <v>12</v>
      </c>
      <c r="C49" s="76" t="s">
        <v>209</v>
      </c>
      <c r="D49" s="77"/>
      <c r="E49" s="78" t="s">
        <v>181</v>
      </c>
      <c r="F49" s="79"/>
      <c r="G49" s="84">
        <v>5</v>
      </c>
      <c r="H49" s="67"/>
      <c r="I49" s="84" t="s">
        <v>218</v>
      </c>
      <c r="J49" s="66"/>
      <c r="K49" s="66"/>
      <c r="L49" s="67"/>
      <c r="M49" s="65" t="s">
        <v>232</v>
      </c>
      <c r="N49" s="66"/>
      <c r="O49" s="67"/>
      <c r="P49" s="65">
        <v>147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83"/>
      <c r="B50" s="184"/>
      <c r="C50" s="185" t="s">
        <v>208</v>
      </c>
      <c r="D50" s="186"/>
      <c r="E50" s="187" t="s">
        <v>179</v>
      </c>
      <c r="F50" s="188"/>
      <c r="G50" s="68"/>
      <c r="H50" s="70"/>
      <c r="I50" s="68"/>
      <c r="J50" s="69"/>
      <c r="K50" s="69"/>
      <c r="L50" s="70"/>
      <c r="M50" s="170"/>
      <c r="N50" s="171"/>
      <c r="O50" s="97"/>
      <c r="P50" s="170"/>
      <c r="Q50" s="171"/>
      <c r="R50" s="171"/>
      <c r="S50" s="171"/>
      <c r="T50" s="1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212</v>
      </c>
      <c r="D51" s="77"/>
      <c r="E51" s="78" t="s">
        <v>176</v>
      </c>
      <c r="F51" s="79"/>
      <c r="G51" s="84">
        <v>5</v>
      </c>
      <c r="H51" s="67"/>
      <c r="I51" s="95" t="s">
        <v>213</v>
      </c>
      <c r="J51" s="96"/>
      <c r="K51" s="96"/>
      <c r="L51" s="97"/>
      <c r="M51" s="65" t="s">
        <v>233</v>
      </c>
      <c r="N51" s="66"/>
      <c r="O51" s="67"/>
      <c r="P51" s="65">
        <v>152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210</v>
      </c>
      <c r="D52" s="81"/>
      <c r="E52" s="82" t="s">
        <v>211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>
        <v>14</v>
      </c>
      <c r="C53" s="76" t="s">
        <v>216</v>
      </c>
      <c r="D53" s="77"/>
      <c r="E53" s="78" t="s">
        <v>217</v>
      </c>
      <c r="F53" s="79"/>
      <c r="G53" s="84">
        <v>5</v>
      </c>
      <c r="H53" s="67"/>
      <c r="I53" s="84" t="s">
        <v>218</v>
      </c>
      <c r="J53" s="66"/>
      <c r="K53" s="66"/>
      <c r="L53" s="67"/>
      <c r="M53" s="65" t="s">
        <v>234</v>
      </c>
      <c r="N53" s="66"/>
      <c r="O53" s="67"/>
      <c r="P53" s="65">
        <v>144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9"/>
      <c r="B54" s="90"/>
      <c r="C54" s="91" t="s">
        <v>214</v>
      </c>
      <c r="D54" s="92"/>
      <c r="E54" s="93" t="s">
        <v>215</v>
      </c>
      <c r="F54" s="94"/>
      <c r="G54" s="85"/>
      <c r="H54" s="86"/>
      <c r="I54" s="85"/>
      <c r="J54" s="87"/>
      <c r="K54" s="87"/>
      <c r="L54" s="86"/>
      <c r="M54" s="85"/>
      <c r="N54" s="87"/>
      <c r="O54" s="86"/>
      <c r="P54" s="85"/>
      <c r="Q54" s="87"/>
      <c r="R54" s="87"/>
      <c r="S54" s="87"/>
      <c r="T54" s="8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75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8"/>
      <c r="U56" s="2"/>
      <c r="V56" s="160" t="s">
        <v>119</v>
      </c>
      <c r="W56" s="161"/>
      <c r="X56" s="161"/>
      <c r="Y56" s="161"/>
      <c r="Z56" s="161"/>
      <c r="AA56" s="161"/>
      <c r="AB56" s="161"/>
      <c r="AC56" s="161"/>
      <c r="AD56" s="161"/>
      <c r="AE56" s="161"/>
      <c r="AF56" s="162"/>
      <c r="AG56" s="163"/>
      <c r="AH56" s="163"/>
      <c r="AI56" s="163"/>
      <c r="AJ56" s="16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76" t="s">
        <v>235</v>
      </c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8"/>
      <c r="U57" s="2"/>
      <c r="V57" s="56">
        <f>LEN(A57)</f>
        <v>84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女子</v>
      </c>
      <c r="I5" s="9">
        <f>入力!Y27</f>
        <v>19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21029</v>
      </c>
      <c r="B7" s="13" t="str">
        <f>IF(入力!C3="","",入力!C3)</f>
        <v>流山ジュニアバレーボールクラブ</v>
      </c>
      <c r="C7" s="13" t="str">
        <f>IF(入力!C2="","",入力!C2)</f>
        <v>ﾅｶﾞﾚﾔﾏｼﾞｭﾆｱﾊﾞﾚｰﾎﾞｰﾙｸﾗﾌﾞ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アーバンパークライン</v>
      </c>
      <c r="S7" s="13" t="str">
        <f>IF(入力!AE5="","",入力!AE5)</f>
        <v>江戸川台</v>
      </c>
      <c r="T7" s="13"/>
      <c r="U7" s="13" t="str">
        <f>IF(入力!C4="","",入力!C4)</f>
        <v>T１０６０７５６５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増田</v>
      </c>
      <c r="D16" s="13" t="str">
        <f>IF(入力!E8="","",入力!E8)</f>
        <v>貴一</v>
      </c>
      <c r="E16" s="13" t="str">
        <f>IF(入力!C7="","",入力!C7)</f>
        <v>マスダ</v>
      </c>
      <c r="F16" s="13" t="str">
        <f>IF(入力!E7="","",入力!E7)</f>
        <v>キイチ</v>
      </c>
      <c r="G16" s="13" t="str">
        <f>IF(入力!G7="","",入力!G7)</f>
        <v>017898331</v>
      </c>
      <c r="H16" s="13" t="str">
        <f>IF(入力!J7="","",入力!J7)</f>
        <v/>
      </c>
      <c r="I16" s="13" t="str">
        <f>IF(入力!M7="","",入力!M7)</f>
        <v>0619971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２７８</v>
      </c>
      <c r="S16" s="13" t="str">
        <f>IF(入力!W7="","",入力!W7)</f>
        <v>００４３</v>
      </c>
      <c r="T16" s="13" t="str">
        <f>IF(入力!P8="","",入力!P8)</f>
        <v>千葉県野田市清水６０４－６</v>
      </c>
      <c r="U16" s="13" t="str">
        <f>IF(入力!AL7="","",入力!AL7)</f>
        <v>０９０</v>
      </c>
      <c r="V16" s="13" t="str">
        <f>IF(入力!AK8="","",入力!AK8)</f>
        <v>４１３２</v>
      </c>
      <c r="W16" s="13" t="str">
        <f>IF(入力!AP8="","",入力!AP8)</f>
        <v>４２３４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橋本</v>
      </c>
      <c r="D17" s="13" t="str">
        <f>IF(入力!E10="","",入力!E10)</f>
        <v>慶一</v>
      </c>
      <c r="E17" s="13" t="str">
        <f>IF(入力!C9="","",入力!C9)</f>
        <v>ハシモト</v>
      </c>
      <c r="F17" s="13" t="str">
        <f>IF(入力!E9="","",入力!E9)</f>
        <v>ケイイチ</v>
      </c>
      <c r="G17" s="13" t="str">
        <f>IF(入力!G9="","",入力!G9)</f>
        <v>023316638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２７０</v>
      </c>
      <c r="S17" s="13" t="str">
        <f>IF(入力!W9="","",入力!W9)</f>
        <v>０１２１</v>
      </c>
      <c r="T17" s="13" t="str">
        <f>IF(入力!P10="","",入力!P10)</f>
        <v>千葉県流山市西初石２－９２８－２７</v>
      </c>
      <c r="U17" s="13" t="str">
        <f>IF(入力!AL9="","",入力!AL9)</f>
        <v>０９０</v>
      </c>
      <c r="V17" s="13" t="str">
        <f>IF(入力!AK10="","",入力!AK10)</f>
        <v>９１３３</v>
      </c>
      <c r="W17" s="13" t="str">
        <f>IF(入力!AP10="","",入力!AP10)</f>
        <v>０５５７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増田</v>
      </c>
      <c r="D22" s="13" t="str">
        <f>IF(入力!E18="","",入力!E18)</f>
        <v>貴一</v>
      </c>
      <c r="E22" s="13" t="str">
        <f>IF(入力!C17="","",入力!C17)</f>
        <v>マスダ</v>
      </c>
      <c r="F22" s="13" t="str">
        <f>IF(入力!E17="","",入力!E17)</f>
        <v>キイチ</v>
      </c>
      <c r="G22" s="13"/>
      <c r="H22" s="13"/>
      <c r="I22" s="13"/>
      <c r="J22" s="13"/>
      <c r="K22" s="13"/>
      <c r="L22" s="13">
        <f>IF(入力!AT17="","",入力!AT17)</f>
        <v>45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２７８</v>
      </c>
      <c r="S22" s="13" t="str">
        <f>IF(入力!W17="","",入力!W17)</f>
        <v>００４３</v>
      </c>
      <c r="T22" s="13" t="str">
        <f>IF(入力!P18="","",入力!P18)</f>
        <v>千葉県野田市清水６０４－６</v>
      </c>
      <c r="U22" s="13" t="str">
        <f>IF(入力!AL17="","",入力!AL17)</f>
        <v>０９０</v>
      </c>
      <c r="V22" s="13" t="str">
        <f>IF(入力!AK18="","",入力!AK18)</f>
        <v>４１３２</v>
      </c>
      <c r="W22" s="13" t="str">
        <f>IF(入力!AP18="","",入力!AP18)</f>
        <v>４２３４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増田</v>
      </c>
      <c r="D23" s="13" t="str">
        <f>IF(入力!$E$16="","",入力!$E$16)</f>
        <v>貴一</v>
      </c>
      <c r="E23" s="13" t="str">
        <f>IF(入力!$C$15="","",入力!$C$15)</f>
        <v>マスダ</v>
      </c>
      <c r="F23" s="13" t="str">
        <f>IF(入力!$E$15="","",入力!$E$15)</f>
        <v>キイチ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真通</v>
      </c>
      <c r="D24" s="51" t="str">
        <f>VLOOKUP($B$51,$A$53:$F$352,4)</f>
        <v>彩妃</v>
      </c>
      <c r="E24" s="51" t="str">
        <f>VLOOKUP($B$51,$A$53:$F$352,5)</f>
        <v>シンツウ</v>
      </c>
      <c r="F24" s="51" t="str">
        <f>VLOOKUP($B$51,$A$53:$F$352,6)</f>
        <v>サキ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真通</v>
      </c>
      <c r="D53" s="13" t="str">
        <f>IF(入力!E28="","",入力!E28)</f>
        <v>彩妃</v>
      </c>
      <c r="E53" s="13" t="str">
        <f>IF(入力!C27="","",入力!C27)</f>
        <v>シンツウ</v>
      </c>
      <c r="F53" s="13" t="str">
        <f>IF(入力!E27="","",入力!E27)</f>
        <v>サキ</v>
      </c>
      <c r="G53" s="13" t="str">
        <f>IF(入力!M27="","",入力!M27)</f>
        <v>JVA020265298</v>
      </c>
      <c r="H53" s="13" t="str">
        <f>IF(入力!I27="","",入力!I27)</f>
        <v>流山市立新川小学校</v>
      </c>
      <c r="I53" s="13">
        <f>IF(入力!G27="","",入力!G27)</f>
        <v>6</v>
      </c>
      <c r="J53" s="13">
        <f>IF(入力!P27="","",入力!P27)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加藤</v>
      </c>
      <c r="D54" s="13" t="str">
        <f>IF(入力!E30="","",入力!E30)</f>
        <v>芽生</v>
      </c>
      <c r="E54" s="13" t="str">
        <f>IF(入力!C29="","",入力!C29)</f>
        <v>カトウ</v>
      </c>
      <c r="F54" s="13" t="str">
        <f>IF(入力!E29="","",入力!E29)</f>
        <v>メイ</v>
      </c>
      <c r="G54" s="13" t="str">
        <f>IF(入力!M29="","",入力!M29)</f>
        <v>JVA020265304</v>
      </c>
      <c r="H54" s="13" t="str">
        <f>IF(入力!I29="","",入力!I29)</f>
        <v>流山市立新川小学校</v>
      </c>
      <c r="I54" s="13">
        <f>IF(入力!G29="","",入力!G29)</f>
        <v>6</v>
      </c>
      <c r="J54" s="13">
        <f>IF(入力!P29="","",入力!P29)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瀧</v>
      </c>
      <c r="D55" s="13" t="str">
        <f>IF(入力!E32="","",入力!E32)</f>
        <v>友唯</v>
      </c>
      <c r="E55" s="13" t="str">
        <f>IF(入力!C31="","",入力!C31)</f>
        <v>タキ</v>
      </c>
      <c r="F55" s="13" t="str">
        <f>IF(入力!E31="","",入力!E31)</f>
        <v>ユイ</v>
      </c>
      <c r="G55" s="13" t="str">
        <f>IF(入力!M31="","",入力!M31)</f>
        <v>JVA020265342</v>
      </c>
      <c r="H55" s="13" t="str">
        <f>IF(入力!I31="","",入力!I31)</f>
        <v>流山市立新川小学校</v>
      </c>
      <c r="I55" s="13">
        <f>IF(入力!G31="","",入力!G31)</f>
        <v>6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田村</v>
      </c>
      <c r="D56" s="13" t="str">
        <f>IF(入力!E34="","",入力!E34)</f>
        <v>花奈</v>
      </c>
      <c r="E56" s="13" t="str">
        <f>IF(入力!C33="","",入力!C33)</f>
        <v>タムラ</v>
      </c>
      <c r="F56" s="13" t="str">
        <f>IF(入力!E33="","",入力!E33)</f>
        <v>ハナ</v>
      </c>
      <c r="G56" s="13" t="str">
        <f>IF(入力!M33="","",入力!M33)</f>
        <v>JVA020659202</v>
      </c>
      <c r="H56" s="13" t="str">
        <f>IF(入力!I33="","",入力!I33)</f>
        <v>流山市立小山小学校</v>
      </c>
      <c r="I56" s="13">
        <f>IF(入力!G33="","",入力!G33)</f>
        <v>6</v>
      </c>
      <c r="J56" s="13">
        <f>IF(入力!P33="","",入力!P33)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松田</v>
      </c>
      <c r="D57" s="13" t="str">
        <f>IF(入力!E36="","",入力!E36)</f>
        <v>栞奈</v>
      </c>
      <c r="E57" s="13" t="str">
        <f>IF(入力!C35="","",入力!C35)</f>
        <v>マツダ</v>
      </c>
      <c r="F57" s="13" t="str">
        <f>IF(入力!E35="","",入力!E35)</f>
        <v>カンナ</v>
      </c>
      <c r="G57" s="13" t="str">
        <f>IF(入力!M35="","",入力!M35)</f>
        <v>JVA021422935</v>
      </c>
      <c r="H57" s="13" t="str">
        <f>IF(入力!I35="","",入力!I35)</f>
        <v>流山市立新川小学校</v>
      </c>
      <c r="I57" s="13">
        <f>IF(入力!G35="","",入力!G35)</f>
        <v>6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橋本</v>
      </c>
      <c r="D58" s="13" t="str">
        <f>IF(入力!E38="","",入力!E38)</f>
        <v>悠希</v>
      </c>
      <c r="E58" s="13" t="str">
        <f>IF(入力!C37="","",入力!C37)</f>
        <v>ハシモト</v>
      </c>
      <c r="F58" s="13" t="str">
        <f>IF(入力!E37="","",入力!E37)</f>
        <v>ユウキ</v>
      </c>
      <c r="G58" s="13" t="str">
        <f>IF(入力!M37="","",入力!M37)</f>
        <v>JVA021890987</v>
      </c>
      <c r="H58" s="13" t="str">
        <f>IF(入力!I37="","",入力!I37)</f>
        <v>流山市立西初石小学校</v>
      </c>
      <c r="I58" s="13">
        <f>IF(入力!G37="","",入力!G37)</f>
        <v>6</v>
      </c>
      <c r="J58" s="13">
        <f>IF(入力!P37="","",入力!P37)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弓指</v>
      </c>
      <c r="D59" s="13" t="str">
        <f>IF(入力!E40="","",入力!E40)</f>
        <v>香乃</v>
      </c>
      <c r="E59" s="13" t="str">
        <f>IF(入力!C39="","",入力!C39)</f>
        <v>ユミサシ</v>
      </c>
      <c r="F59" s="13" t="str">
        <f>IF(入力!E39="","",入力!E39)</f>
        <v>カノ</v>
      </c>
      <c r="G59" s="13" t="str">
        <f>IF(入力!M39="","",入力!M39)</f>
        <v>JVA018191608</v>
      </c>
      <c r="H59" s="13" t="str">
        <f>IF(入力!I39="","",入力!I39)</f>
        <v>春日部市立中野小学校</v>
      </c>
      <c r="I59" s="13">
        <f>IF(入力!G39="","",入力!G39)</f>
        <v>6</v>
      </c>
      <c r="J59" s="13">
        <f>IF(入力!P39="","",入力!P39)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櫻井</v>
      </c>
      <c r="D60" s="13" t="str">
        <f>IF(入力!E42="","",入力!E42)</f>
        <v>奏花</v>
      </c>
      <c r="E60" s="13" t="str">
        <f>IF(入力!C41="","",入力!C41)</f>
        <v>サクライ</v>
      </c>
      <c r="F60" s="13" t="str">
        <f>IF(入力!E41="","",入力!E41)</f>
        <v>カノハ</v>
      </c>
      <c r="G60" s="13" t="str">
        <f>IF(入力!M41="","",入力!M41)</f>
        <v>JVA022570420</v>
      </c>
      <c r="H60" s="13" t="str">
        <f>IF(入力!I41="","",入力!I41)</f>
        <v>流山市立市野谷小学校</v>
      </c>
      <c r="I60" s="13">
        <f>IF(入力!G41="","",入力!G41)</f>
        <v>6</v>
      </c>
      <c r="J60" s="13">
        <f>IF(入力!P41="","",入力!P41)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石井</v>
      </c>
      <c r="D61" s="13" t="str">
        <f>IF(入力!E44="","",入力!E44)</f>
        <v>凜</v>
      </c>
      <c r="E61" s="13" t="str">
        <f>IF(入力!C43="","",入力!C43)</f>
        <v>イシイ</v>
      </c>
      <c r="F61" s="13" t="str">
        <f>IF(入力!E43="","",入力!E43)</f>
        <v>リン</v>
      </c>
      <c r="G61" s="13" t="str">
        <f>IF(入力!M43="","",入力!M43)</f>
        <v>JVA021201141</v>
      </c>
      <c r="H61" s="13" t="str">
        <f>IF(入力!I43="","",入力!I43)</f>
        <v>流山市立おおたかの森小学校</v>
      </c>
      <c r="I61" s="13">
        <f>IF(入力!G43="","",入力!G43)</f>
        <v>6</v>
      </c>
      <c r="J61" s="13">
        <f>IF(入力!P43="","",入力!P43)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城戸</v>
      </c>
      <c r="D62" s="13" t="str">
        <f>IF(入力!E46="","",入力!E46)</f>
        <v>寿亜</v>
      </c>
      <c r="E62" s="13" t="str">
        <f>IF(入力!C45="","",入力!C45)</f>
        <v>キド</v>
      </c>
      <c r="F62" s="13" t="str">
        <f>IF(入力!E45="","",入力!E45)</f>
        <v>スア</v>
      </c>
      <c r="G62" s="13" t="str">
        <f>IF(入力!M45="","",入力!M45)</f>
        <v>JVA022373533</v>
      </c>
      <c r="H62" s="13" t="str">
        <f>IF(入力!I45="","",入力!I45)</f>
        <v>流山市立八木北小学校</v>
      </c>
      <c r="I62" s="13">
        <f>IF(入力!G45="","",入力!G45)</f>
        <v>5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田向</v>
      </c>
      <c r="D63" s="13" t="str">
        <f>IF(入力!E48="","",入力!E48)</f>
        <v>芽衣</v>
      </c>
      <c r="E63" s="13" t="str">
        <f>IF(入力!C47="","",入力!C47)</f>
        <v>タムカイ</v>
      </c>
      <c r="F63" s="13" t="str">
        <f>IF(入力!E47="","",入力!E47)</f>
        <v>メイ</v>
      </c>
      <c r="G63" s="13" t="str">
        <f>IF(入力!M47="","",入力!M47)</f>
        <v>JVA022373526</v>
      </c>
      <c r="H63" s="13" t="str">
        <f>IF(入力!I47="","",入力!I47)</f>
        <v>流山市立八木北小学校</v>
      </c>
      <c r="I63" s="13">
        <f>IF(入力!G47="","",入力!G47)</f>
        <v>5</v>
      </c>
      <c r="J63" s="13">
        <f>IF(入力!P47="","",入力!P47)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宇留野</v>
      </c>
      <c r="D64" s="13" t="str">
        <f>IF(入力!E50="","",入力!E50)</f>
        <v>栞奈</v>
      </c>
      <c r="E64" s="13" t="str">
        <f>IF(入力!C49="","",入力!C49)</f>
        <v>ウルノ</v>
      </c>
      <c r="F64" s="13" t="str">
        <f>IF(入力!E49="","",入力!E49)</f>
        <v>カンナ</v>
      </c>
      <c r="G64" s="13" t="str">
        <f>IF(入力!M49="","",入力!M49)</f>
        <v>JVA022524546</v>
      </c>
      <c r="H64" s="13" t="str">
        <f>IF(入力!I49="","",入力!I49)</f>
        <v>流山市立江戸川台小学校</v>
      </c>
      <c r="I64" s="13">
        <f>IF(入力!G49="","",入力!G49)</f>
        <v>5</v>
      </c>
      <c r="J64" s="13">
        <f>IF(入力!P49="","",入力!P49)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宇都宮</v>
      </c>
      <c r="D65" s="13" t="str">
        <f>IF(入力!E52="","",入力!E52)</f>
        <v>晴菜</v>
      </c>
      <c r="E65" s="13" t="str">
        <f>IF(入力!C51="","",入力!C51)</f>
        <v>ウツノミヤ</v>
      </c>
      <c r="F65" s="13" t="str">
        <f>IF(入力!E51="","",入力!E51)</f>
        <v>ハナ</v>
      </c>
      <c r="G65" s="13" t="str">
        <f>IF(入力!M51="","",入力!M51)</f>
        <v>JVA23464759</v>
      </c>
      <c r="H65" s="13" t="str">
        <f>IF(入力!I51="","",入力!I51)</f>
        <v>流山市立流山小学校</v>
      </c>
      <c r="I65" s="13">
        <f>IF(入力!G51="","",入力!G51)</f>
        <v>5</v>
      </c>
      <c r="J65" s="13">
        <f>IF(入力!P51="","",入力!P51)</f>
        <v>152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和久井</v>
      </c>
      <c r="D66" s="13" t="str">
        <f>IF(入力!E54="","",入力!E54)</f>
        <v>心優</v>
      </c>
      <c r="E66" s="13" t="str">
        <f>IF(入力!C53="","",入力!C53)</f>
        <v>ワクイ</v>
      </c>
      <c r="F66" s="13" t="str">
        <f>IF(入力!E53="","",入力!E53)</f>
        <v>ミユウ</v>
      </c>
      <c r="G66" s="13" t="str">
        <f>IF(入力!M53="","",入力!M53)</f>
        <v>JVA023486980</v>
      </c>
      <c r="H66" s="13" t="str">
        <f>IF(入力!I53="","",入力!I53)</f>
        <v>流山市立江戸川台小学校</v>
      </c>
      <c r="I66" s="13">
        <f>IF(入力!G53="","",入力!G53)</f>
        <v>5</v>
      </c>
      <c r="J66" s="13">
        <f>IF(入力!P53="","",入力!P53)</f>
        <v>144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2026-04-14T08:41:57Z</cp:lastPrinted>
  <dcterms:created xsi:type="dcterms:W3CDTF">2014-04-05T09:56:00Z</dcterms:created>
  <dcterms:modified xsi:type="dcterms:W3CDTF">2026-04-19T07:43:31Z</dcterms:modified>
</cp:coreProperties>
</file>