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workbookProtection lockStructure="1"/>
  <bookViews>
    <workbookView xWindow="9120" yWindow="-15" windowWidth="9165" windowHeight="12585" tabRatio="55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<sst xmlns="http://schemas.openxmlformats.org/spreadsheetml/2006/main" count="295" uniqueCount="239">
  <si>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</si>
  <si>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</si>
  <si>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</si>
  <si>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</si>
  <si>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</si>
  <si>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</si>
  <si>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</si>
  <si>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</si>
  <si>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</si>
  <si>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</si>
  <si>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</si>
  <si>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</si>
  <si>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</si>
  <si>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</si>
  <si>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</si>
  <si>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</si>
  <si>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</si>
  <si>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</si>
  <si>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</si>
  <si>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</si>
  <si>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</si>
  <si>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</si>
  <si>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</si>
  <si>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</si>
  <si>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</si>
  <si>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</si>
  <si>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</si>
  <si>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</si>
  <si>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</si>
  <si>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</si>
  <si>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</si>
  <si>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</si>
  <si>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</si>
  <si>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</si>
  <si>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</si>
  <si>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</si>
  <si>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</si>
  <si>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</si>
  <si>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</si>
  <si>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</si>
  <si>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</si>
  <si>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</si>
  <si>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</si>
  <si>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</si>
  <si>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</si>
  <si>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</si>
  <si>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</si>
  <si>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</si>
  <si>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</si>
  <si>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</si>
  <si>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</si>
  <si>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</si>
  <si>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</si>
  <si>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</si>
  <si>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</si>
  <si>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</si>
  <si>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</si>
  <si>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</si>
  <si>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</si>
  <si>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</si>
  <si>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</si>
  <si>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</si>
  <si>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</si>
  <si>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</si>
  <si>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</si>
  <si>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</si>
  <si>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</si>
  <si>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</si>
  <si>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</si>
  <si>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</si>
  <si>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</si>
  <si>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</si>
  <si>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</si>
  <si>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</si>
  <si>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</si>
  <si>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</si>
  <si>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</si>
  <si>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</si>
  <si>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</si>
  <si>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</si>
  <si>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</si>
  <si>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</si>
  <si>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</si>
  <si>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</si>
  <si>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</si>
  <si>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</si>
  <si>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</si>
  <si>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</si>
  <si>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</si>
  <si>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</si>
  <si>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</si>
  <si>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</si>
  <si>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</si>
  <si>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</si>
  <si>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</si>
  <si>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</si>
  <si>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</si>
  <si>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</si>
  <si>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</si>
  <si>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</si>
  <si>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</si>
  <si>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</si>
  <si>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</si>
  <si>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</si>
  <si>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</si>
  <si>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</si>
  <si>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</si>
  <si>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</si>
  <si>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</si>
  <si>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</si>
  <si>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</si>
  <si>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</si>
  <si>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</si>
  <si>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</si>
  <si>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</si>
  <si>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</si>
  <si>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</si>
  <si>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</si>
  <si>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</si>
  <si>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</si>
  <si>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</si>
  <si>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</si>
  <si>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</si>
  <si>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</si>
  <si>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</si>
  <si>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</si>
  <si>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</si>
  <si>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</si>
  <si>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</si>
  <si>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</si>
  <si>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</si>
  <si>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</si>
  <si>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千葉中央ジュニアクラブ</t>
    <rPh sb="0" eb="2">
      <t>チバ</t>
    </rPh>
    <rPh sb="2" eb="4">
      <t>チュウオウ</t>
    </rPh>
    <phoneticPr fontId="2"/>
  </si>
  <si>
    <t>ﾁﾊﾞﾁｭｳｵｳｼﾞｭﾆｱｸﾗﾌﾞ</t>
    <phoneticPr fontId="2"/>
  </si>
  <si>
    <t>千葉市</t>
    <rPh sb="0" eb="3">
      <t>チバシ</t>
    </rPh>
    <phoneticPr fontId="2"/>
  </si>
  <si>
    <t>川島</t>
    <phoneticPr fontId="2"/>
  </si>
  <si>
    <t>敏明</t>
    <rPh sb="0" eb="1">
      <t>トシ</t>
    </rPh>
    <rPh sb="1" eb="2">
      <t>アキ</t>
    </rPh>
    <phoneticPr fontId="2"/>
  </si>
  <si>
    <t>トシアキ</t>
    <phoneticPr fontId="2"/>
  </si>
  <si>
    <t>カワシマ</t>
    <phoneticPr fontId="2"/>
  </si>
  <si>
    <t>千葉市美浜区高洲2-4-3-109</t>
    <rPh sb="0" eb="3">
      <t>チバシ</t>
    </rPh>
    <rPh sb="3" eb="6">
      <t>ミハマク</t>
    </rPh>
    <rPh sb="6" eb="8">
      <t>タカス</t>
    </rPh>
    <phoneticPr fontId="2"/>
  </si>
  <si>
    <t>090</t>
    <phoneticPr fontId="2"/>
  </si>
  <si>
    <t>3437</t>
    <phoneticPr fontId="2"/>
  </si>
  <si>
    <t>0321</t>
    <phoneticPr fontId="2"/>
  </si>
  <si>
    <t>佐藤</t>
    <phoneticPr fontId="2"/>
  </si>
  <si>
    <t>麻世</t>
    <rPh sb="0" eb="1">
      <t>アサ</t>
    </rPh>
    <rPh sb="1" eb="2">
      <t>ヨ</t>
    </rPh>
    <phoneticPr fontId="2"/>
  </si>
  <si>
    <t>サトウ</t>
    <phoneticPr fontId="2"/>
  </si>
  <si>
    <t>アサヨ</t>
    <phoneticPr fontId="2"/>
  </si>
  <si>
    <t>宮森</t>
    <rPh sb="0" eb="2">
      <t>ミヤモリ</t>
    </rPh>
    <phoneticPr fontId="2"/>
  </si>
  <si>
    <t>ミヤモリ</t>
    <phoneticPr fontId="2"/>
  </si>
  <si>
    <t>ノリコ</t>
    <phoneticPr fontId="2"/>
  </si>
  <si>
    <t>紀子</t>
    <rPh sb="0" eb="2">
      <t>ノリコ</t>
    </rPh>
    <phoneticPr fontId="2"/>
  </si>
  <si>
    <t>261</t>
    <phoneticPr fontId="2"/>
  </si>
  <si>
    <t>0005</t>
    <phoneticPr fontId="2"/>
  </si>
  <si>
    <t>千葉市美浜区稲毛海岸3-3-2-303</t>
    <rPh sb="0" eb="3">
      <t>チバシ</t>
    </rPh>
    <rPh sb="3" eb="6">
      <t>ミハマク</t>
    </rPh>
    <rPh sb="6" eb="10">
      <t>イナゲカイガン</t>
    </rPh>
    <phoneticPr fontId="2"/>
  </si>
  <si>
    <t>6924</t>
    <phoneticPr fontId="2"/>
  </si>
  <si>
    <t>2496</t>
    <phoneticPr fontId="2"/>
  </si>
  <si>
    <t>0004</t>
    <phoneticPr fontId="2"/>
  </si>
  <si>
    <t>①</t>
    <phoneticPr fontId="2"/>
  </si>
  <si>
    <t>鈴音</t>
    <rPh sb="0" eb="2">
      <t>スズネ</t>
    </rPh>
    <phoneticPr fontId="2"/>
  </si>
  <si>
    <t>スズネ</t>
    <phoneticPr fontId="2"/>
  </si>
  <si>
    <t>千葉市立あすみが丘小学校</t>
    <phoneticPr fontId="21"/>
  </si>
  <si>
    <t>千葉市立都賀の台小学校</t>
    <phoneticPr fontId="21"/>
  </si>
  <si>
    <t>千葉市立おゆみ野南小学校</t>
    <phoneticPr fontId="21"/>
  </si>
  <si>
    <t>千葉市立園生小学校</t>
    <phoneticPr fontId="21"/>
  </si>
  <si>
    <t>千葉市立寒川小学校</t>
    <phoneticPr fontId="21"/>
  </si>
  <si>
    <t>千葉市立宮崎小学校</t>
    <phoneticPr fontId="21"/>
  </si>
  <si>
    <t>千葉市立平山小学校</t>
    <phoneticPr fontId="21"/>
  </si>
  <si>
    <t>千葉市立鶴沢小学校</t>
    <phoneticPr fontId="21"/>
  </si>
  <si>
    <t>千葉市立轟町小学校</t>
    <phoneticPr fontId="21"/>
  </si>
  <si>
    <t>千葉市立轟町小学校</t>
    <phoneticPr fontId="2"/>
  </si>
  <si>
    <t>千葉市立真砂第五小学校</t>
    <phoneticPr fontId="2"/>
  </si>
  <si>
    <t>市原市立ちはら台桜小学校</t>
    <phoneticPr fontId="2"/>
  </si>
  <si>
    <t>中村</t>
    <rPh sb="0" eb="2">
      <t>ナカムラ</t>
    </rPh>
    <phoneticPr fontId="2"/>
  </si>
  <si>
    <t>柊莉</t>
    <rPh sb="0" eb="1">
      <t>ヒイラギ</t>
    </rPh>
    <rPh sb="1" eb="2">
      <t>リ</t>
    </rPh>
    <phoneticPr fontId="2"/>
  </si>
  <si>
    <t>ナカムラ</t>
    <phoneticPr fontId="2"/>
  </si>
  <si>
    <t>ヒマリ</t>
    <phoneticPr fontId="2"/>
  </si>
  <si>
    <t>アサミ</t>
    <phoneticPr fontId="2"/>
  </si>
  <si>
    <t>ユウガ</t>
    <phoneticPr fontId="2"/>
  </si>
  <si>
    <t>浅見</t>
    <phoneticPr fontId="2"/>
  </si>
  <si>
    <t>悠我</t>
    <phoneticPr fontId="2"/>
  </si>
  <si>
    <t>シマモト</t>
    <phoneticPr fontId="2"/>
  </si>
  <si>
    <t>アオバ</t>
    <phoneticPr fontId="2"/>
  </si>
  <si>
    <t>島元</t>
    <phoneticPr fontId="2"/>
  </si>
  <si>
    <t>碧芭</t>
    <phoneticPr fontId="2"/>
  </si>
  <si>
    <t>福原</t>
    <phoneticPr fontId="2"/>
  </si>
  <si>
    <t>愛梨</t>
    <rPh sb="0" eb="1">
      <t>アイ</t>
    </rPh>
    <rPh sb="1" eb="2">
      <t>リ</t>
    </rPh>
    <phoneticPr fontId="2"/>
  </si>
  <si>
    <t>フクハラ</t>
    <phoneticPr fontId="2"/>
  </si>
  <si>
    <t>アイリ</t>
    <phoneticPr fontId="2"/>
  </si>
  <si>
    <t>スミダ</t>
    <phoneticPr fontId="2"/>
  </si>
  <si>
    <t>ケイゴ</t>
    <phoneticPr fontId="2"/>
  </si>
  <si>
    <t>住田</t>
    <rPh sb="0" eb="2">
      <t>スミダ</t>
    </rPh>
    <phoneticPr fontId="2"/>
  </si>
  <si>
    <t>大和田</t>
    <phoneticPr fontId="2"/>
  </si>
  <si>
    <t>陽太</t>
    <rPh sb="0" eb="1">
      <t>ヨウ</t>
    </rPh>
    <rPh sb="1" eb="2">
      <t>タ</t>
    </rPh>
    <phoneticPr fontId="2"/>
  </si>
  <si>
    <t>オオワダ</t>
    <phoneticPr fontId="2"/>
  </si>
  <si>
    <t>ヒナタ</t>
    <phoneticPr fontId="2"/>
  </si>
  <si>
    <t>アキモト</t>
    <phoneticPr fontId="2"/>
  </si>
  <si>
    <t>アミ</t>
    <phoneticPr fontId="2"/>
  </si>
  <si>
    <t>亜実</t>
    <rPh sb="0" eb="1">
      <t>ア</t>
    </rPh>
    <rPh sb="1" eb="2">
      <t>ミ</t>
    </rPh>
    <phoneticPr fontId="2"/>
  </si>
  <si>
    <t>秋本</t>
    <rPh sb="0" eb="2">
      <t>アキモト</t>
    </rPh>
    <phoneticPr fontId="2"/>
  </si>
  <si>
    <t>カワチ</t>
    <phoneticPr fontId="2"/>
  </si>
  <si>
    <t>ヒビキ</t>
    <phoneticPr fontId="2"/>
  </si>
  <si>
    <t>河内</t>
    <rPh sb="0" eb="2">
      <t>カワウチ</t>
    </rPh>
    <phoneticPr fontId="2"/>
  </si>
  <si>
    <t>陽貴</t>
    <phoneticPr fontId="2"/>
  </si>
  <si>
    <t>アカシ</t>
    <phoneticPr fontId="2"/>
  </si>
  <si>
    <t>ホノカ</t>
    <phoneticPr fontId="2"/>
  </si>
  <si>
    <t>明石</t>
    <phoneticPr fontId="2"/>
  </si>
  <si>
    <t>穂珂</t>
    <phoneticPr fontId="2"/>
  </si>
  <si>
    <t>得本</t>
    <phoneticPr fontId="2"/>
  </si>
  <si>
    <t>芽愛</t>
    <phoneticPr fontId="2"/>
  </si>
  <si>
    <t>トクモト</t>
    <phoneticPr fontId="2"/>
  </si>
  <si>
    <t>メイ</t>
    <phoneticPr fontId="2"/>
  </si>
  <si>
    <t>野中</t>
    <phoneticPr fontId="2"/>
  </si>
  <si>
    <t>琴実</t>
    <phoneticPr fontId="2"/>
  </si>
  <si>
    <t>ノナカ</t>
    <phoneticPr fontId="2"/>
  </si>
  <si>
    <t>コトミ</t>
    <phoneticPr fontId="2"/>
  </si>
  <si>
    <t>陽葵</t>
    <phoneticPr fontId="2"/>
  </si>
  <si>
    <t>マツモト</t>
    <phoneticPr fontId="2"/>
  </si>
  <si>
    <t>松本</t>
    <rPh sb="0" eb="2">
      <t>マツモト</t>
    </rPh>
    <phoneticPr fontId="2"/>
  </si>
  <si>
    <t>アボ</t>
    <phoneticPr fontId="2"/>
  </si>
  <si>
    <t>ミサキ</t>
    <phoneticPr fontId="2"/>
  </si>
  <si>
    <t>阿保</t>
    <phoneticPr fontId="2"/>
  </si>
  <si>
    <t>実彩希</t>
    <phoneticPr fontId="2"/>
  </si>
  <si>
    <t>敏明</t>
    <phoneticPr fontId="2"/>
  </si>
  <si>
    <r>
      <rPr>
        <sz val="16"/>
        <color indexed="8"/>
        <rFont val="ＭＳ Ｐゴシック"/>
        <family val="3"/>
        <charset val="128"/>
      </rPr>
      <t>女子：</t>
    </r>
    <r>
      <rPr>
        <sz val="16"/>
        <color indexed="8"/>
        <rFont val="Calibri"/>
        <family val="2"/>
      </rPr>
      <t>436464308/</t>
    </r>
    <r>
      <rPr>
        <sz val="16"/>
        <color indexed="8"/>
        <rFont val="ＭＳ Ｐゴシック"/>
        <family val="3"/>
        <charset val="128"/>
      </rPr>
      <t>男子：</t>
    </r>
    <r>
      <rPr>
        <sz val="16"/>
        <color indexed="8"/>
        <rFont val="Calibri"/>
        <family val="2"/>
      </rPr>
      <t>436464407</t>
    </r>
    <phoneticPr fontId="2"/>
  </si>
  <si>
    <t>敬護</t>
    <phoneticPr fontId="2"/>
  </si>
  <si>
    <t>千葉市立松ケ丘小学校</t>
    <phoneticPr fontId="21"/>
  </si>
  <si>
    <t>中村</t>
    <rPh sb="0" eb="2">
      <t>ナカムラ</t>
    </rPh>
    <phoneticPr fontId="2"/>
  </si>
  <si>
    <t>秋恵</t>
    <rPh sb="0" eb="1">
      <t>アキ</t>
    </rPh>
    <rPh sb="1" eb="2">
      <t>エ</t>
    </rPh>
    <phoneticPr fontId="2"/>
  </si>
  <si>
    <t>ナカムラ</t>
    <phoneticPr fontId="2"/>
  </si>
  <si>
    <t>アキエ</t>
    <phoneticPr fontId="2"/>
  </si>
  <si>
    <t>264</t>
    <phoneticPr fontId="2"/>
  </si>
  <si>
    <t>0021</t>
    <phoneticPr fontId="2"/>
  </si>
  <si>
    <t>千葉市若葉区若松町502-245</t>
    <rPh sb="0" eb="3">
      <t>チバシ</t>
    </rPh>
    <rPh sb="3" eb="6">
      <t>ワカバク</t>
    </rPh>
    <rPh sb="6" eb="8">
      <t>ワカマツ</t>
    </rPh>
    <rPh sb="8" eb="9">
      <t>チョウ</t>
    </rPh>
    <phoneticPr fontId="2"/>
  </si>
  <si>
    <t>千葉市緑区あすみが丘東5-20-6</t>
    <rPh sb="0" eb="3">
      <t>チバシ</t>
    </rPh>
    <rPh sb="3" eb="5">
      <t>ミドリク</t>
    </rPh>
    <rPh sb="9" eb="10">
      <t>オカ</t>
    </rPh>
    <rPh sb="10" eb="11">
      <t>ヒガシ</t>
    </rPh>
    <phoneticPr fontId="2"/>
  </si>
  <si>
    <t>090</t>
    <phoneticPr fontId="2"/>
  </si>
  <si>
    <t>2042</t>
    <phoneticPr fontId="2"/>
  </si>
  <si>
    <t>2229</t>
    <phoneticPr fontId="2"/>
  </si>
  <si>
    <t>内房</t>
    <rPh sb="0" eb="2">
      <t>ウチボウ</t>
    </rPh>
    <phoneticPr fontId="2"/>
  </si>
  <si>
    <t>蘇我</t>
    <rPh sb="0" eb="2">
      <t>ソガ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</si>
</sst>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77" xfId="0" applyFont="1" applyFill="1" applyBorder="1" applyAlignment="1" applyProtection="1">
      <alignment horizontal="center" vertical="center"/>
      <protection locked="0"/>
    </xf>
    <xf numFmtId="0" fontId="4" fillId="7" borderId="78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18</xdr:row>
      <xdr:rowOff>152400</xdr:rowOff>
    </xdr:from>
    <xdr:to>
      <xdr:col>12</xdr:col>
      <xdr:colOff>66675</xdr:colOff>
      <xdr:row>43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4010025" y="40195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zoomScaleSheetLayoutView="100" workbookViewId="0">
      <selection activeCell="Y20" sqref="Y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5" customHeight="1">
      <c r="A2" s="123" t="s">
        <v>121</v>
      </c>
      <c r="B2" s="124"/>
      <c r="C2" s="125" t="s">
        <v>133</v>
      </c>
      <c r="D2" s="126"/>
      <c r="E2" s="126"/>
      <c r="F2" s="126"/>
      <c r="G2" s="126"/>
      <c r="H2" s="126"/>
      <c r="I2" s="127"/>
      <c r="J2" s="99" t="s">
        <v>119</v>
      </c>
      <c r="K2" s="232"/>
      <c r="L2" s="232"/>
      <c r="M2" s="232"/>
      <c r="N2" s="232"/>
      <c r="O2" s="233"/>
      <c r="P2" s="99" t="s">
        <v>97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3" t="s">
        <v>101</v>
      </c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99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8" t="s">
        <v>122</v>
      </c>
      <c r="B3" s="129"/>
      <c r="C3" s="130" t="s">
        <v>132</v>
      </c>
      <c r="D3" s="131"/>
      <c r="E3" s="131"/>
      <c r="F3" s="131"/>
      <c r="G3" s="131"/>
      <c r="H3" s="131"/>
      <c r="I3" s="132"/>
      <c r="J3" s="229" t="s">
        <v>93</v>
      </c>
      <c r="K3" s="230"/>
      <c r="L3" s="230"/>
      <c r="M3" s="230"/>
      <c r="N3" s="230"/>
      <c r="O3" s="231"/>
      <c r="P3" s="101" t="s">
        <v>134</v>
      </c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59" t="s">
        <v>118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1" t="s">
        <v>123</v>
      </c>
      <c r="B4" s="242"/>
      <c r="C4" s="234" t="s">
        <v>223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10">
        <v>35006</v>
      </c>
      <c r="K5" s="210"/>
      <c r="L5" s="210"/>
      <c r="M5" s="210"/>
      <c r="N5" s="210"/>
      <c r="O5" s="210"/>
      <c r="P5" s="175" t="s">
        <v>237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238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9"/>
      <c r="C6" s="152" t="s">
        <v>107</v>
      </c>
      <c r="D6" s="153"/>
      <c r="E6" s="154" t="s">
        <v>108</v>
      </c>
      <c r="F6" s="155"/>
      <c r="G6" s="211" t="s">
        <v>81</v>
      </c>
      <c r="H6" s="211"/>
      <c r="I6" s="211"/>
      <c r="J6" s="211" t="s">
        <v>2</v>
      </c>
      <c r="K6" s="211"/>
      <c r="L6" s="211"/>
      <c r="M6" s="211" t="s">
        <v>3</v>
      </c>
      <c r="N6" s="211"/>
      <c r="O6" s="211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5"/>
      <c r="B7" s="149"/>
      <c r="C7" s="115" t="s">
        <v>138</v>
      </c>
      <c r="D7" s="116"/>
      <c r="E7" s="117" t="s">
        <v>137</v>
      </c>
      <c r="F7" s="118"/>
      <c r="G7" s="212">
        <v>507229226</v>
      </c>
      <c r="H7" s="212"/>
      <c r="I7" s="212"/>
      <c r="J7" s="212"/>
      <c r="K7" s="212"/>
      <c r="L7" s="212"/>
      <c r="M7" s="212">
        <v>427975</v>
      </c>
      <c r="N7" s="212"/>
      <c r="O7" s="212"/>
      <c r="P7" s="182" t="s">
        <v>7</v>
      </c>
      <c r="Q7" s="183"/>
      <c r="R7" s="151" t="s">
        <v>151</v>
      </c>
      <c r="S7" s="151"/>
      <c r="T7" s="151"/>
      <c r="U7" s="151"/>
      <c r="V7" s="30" t="s">
        <v>8</v>
      </c>
      <c r="W7" s="141" t="s">
        <v>156</v>
      </c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38" t="s">
        <v>9</v>
      </c>
      <c r="AL7" s="62" t="s">
        <v>140</v>
      </c>
      <c r="AM7" s="62"/>
      <c r="AN7" s="62"/>
      <c r="AO7" s="62"/>
      <c r="AP7" s="62"/>
      <c r="AQ7" s="62"/>
      <c r="AR7" s="62"/>
      <c r="AS7" s="39" t="s">
        <v>10</v>
      </c>
      <c r="AT7" s="56">
        <v>58</v>
      </c>
    </row>
    <row r="8" spans="1:51" ht="18" customHeight="1">
      <c r="A8" s="75"/>
      <c r="B8" s="149"/>
      <c r="C8" s="119" t="s">
        <v>135</v>
      </c>
      <c r="D8" s="120"/>
      <c r="E8" s="121" t="s">
        <v>136</v>
      </c>
      <c r="F8" s="122"/>
      <c r="G8" s="212"/>
      <c r="H8" s="212"/>
      <c r="I8" s="212"/>
      <c r="J8" s="212"/>
      <c r="K8" s="212"/>
      <c r="L8" s="212"/>
      <c r="M8" s="212"/>
      <c r="N8" s="212"/>
      <c r="O8" s="212"/>
      <c r="P8" s="143" t="s">
        <v>139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63" t="s">
        <v>141</v>
      </c>
      <c r="AL8" s="64"/>
      <c r="AM8" s="64"/>
      <c r="AN8" s="64"/>
      <c r="AO8" s="40" t="s">
        <v>11</v>
      </c>
      <c r="AP8" s="64" t="s">
        <v>142</v>
      </c>
      <c r="AQ8" s="64"/>
      <c r="AR8" s="64"/>
      <c r="AS8" s="65"/>
      <c r="AT8" s="56"/>
    </row>
    <row r="9" spans="1:51" ht="14.45" customHeight="1">
      <c r="A9" s="75" t="s">
        <v>82</v>
      </c>
      <c r="B9" s="149"/>
      <c r="C9" s="115" t="s">
        <v>145</v>
      </c>
      <c r="D9" s="116"/>
      <c r="E9" s="117" t="s">
        <v>146</v>
      </c>
      <c r="F9" s="118"/>
      <c r="G9" s="212">
        <v>525421526</v>
      </c>
      <c r="H9" s="212"/>
      <c r="I9" s="212"/>
      <c r="J9" s="212"/>
      <c r="K9" s="212"/>
      <c r="L9" s="212"/>
      <c r="M9" s="212"/>
      <c r="N9" s="212"/>
      <c r="O9" s="212"/>
      <c r="P9" s="182" t="s">
        <v>7</v>
      </c>
      <c r="Q9" s="183"/>
      <c r="R9" s="151" t="s">
        <v>151</v>
      </c>
      <c r="S9" s="151"/>
      <c r="T9" s="151"/>
      <c r="U9" s="151"/>
      <c r="V9" s="30" t="s">
        <v>8</v>
      </c>
      <c r="W9" s="141" t="s">
        <v>152</v>
      </c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2"/>
      <c r="AK9" s="38" t="s">
        <v>125</v>
      </c>
      <c r="AL9" s="62" t="s">
        <v>140</v>
      </c>
      <c r="AM9" s="62"/>
      <c r="AN9" s="62"/>
      <c r="AO9" s="62"/>
      <c r="AP9" s="62"/>
      <c r="AQ9" s="62"/>
      <c r="AR9" s="62"/>
      <c r="AS9" s="39" t="s">
        <v>126</v>
      </c>
      <c r="AT9" s="57">
        <v>40</v>
      </c>
    </row>
    <row r="10" spans="1:51" ht="18" customHeight="1">
      <c r="A10" s="75"/>
      <c r="B10" s="149"/>
      <c r="C10" s="119" t="s">
        <v>143</v>
      </c>
      <c r="D10" s="120"/>
      <c r="E10" s="121" t="s">
        <v>144</v>
      </c>
      <c r="F10" s="122"/>
      <c r="G10" s="212"/>
      <c r="H10" s="212"/>
      <c r="I10" s="212"/>
      <c r="J10" s="212"/>
      <c r="K10" s="212"/>
      <c r="L10" s="212"/>
      <c r="M10" s="212"/>
      <c r="N10" s="212"/>
      <c r="O10" s="212"/>
      <c r="P10" s="143" t="s">
        <v>153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5"/>
      <c r="AK10" s="63" t="s">
        <v>154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5" customHeight="1">
      <c r="A11" s="75" t="s">
        <v>83</v>
      </c>
      <c r="B11" s="149"/>
      <c r="C11" s="115" t="s">
        <v>148</v>
      </c>
      <c r="D11" s="116"/>
      <c r="E11" s="117" t="s">
        <v>149</v>
      </c>
      <c r="F11" s="118"/>
      <c r="G11" s="212">
        <v>525421533</v>
      </c>
      <c r="H11" s="212"/>
      <c r="I11" s="212"/>
      <c r="J11" s="212"/>
      <c r="K11" s="212"/>
      <c r="L11" s="212"/>
      <c r="M11" s="212"/>
      <c r="N11" s="212"/>
      <c r="O11" s="212"/>
      <c r="P11" s="182" t="s">
        <v>7</v>
      </c>
      <c r="Q11" s="183"/>
      <c r="R11" s="151"/>
      <c r="S11" s="151"/>
      <c r="T11" s="151"/>
      <c r="U11" s="151"/>
      <c r="V11" s="30" t="s">
        <v>8</v>
      </c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2"/>
      <c r="AK11" s="38" t="s">
        <v>125</v>
      </c>
      <c r="AL11" s="62" t="s">
        <v>234</v>
      </c>
      <c r="AM11" s="62"/>
      <c r="AN11" s="62"/>
      <c r="AO11" s="62"/>
      <c r="AP11" s="62"/>
      <c r="AQ11" s="62"/>
      <c r="AR11" s="62"/>
      <c r="AS11" s="39" t="s">
        <v>126</v>
      </c>
      <c r="AT11" s="57">
        <v>38</v>
      </c>
    </row>
    <row r="12" spans="1:51" ht="18" customHeight="1">
      <c r="A12" s="75"/>
      <c r="B12" s="149"/>
      <c r="C12" s="119" t="s">
        <v>147</v>
      </c>
      <c r="D12" s="120"/>
      <c r="E12" s="121" t="s">
        <v>150</v>
      </c>
      <c r="F12" s="122"/>
      <c r="G12" s="212"/>
      <c r="H12" s="212"/>
      <c r="I12" s="212"/>
      <c r="J12" s="212"/>
      <c r="K12" s="212"/>
      <c r="L12" s="212"/>
      <c r="M12" s="212"/>
      <c r="N12" s="212"/>
      <c r="O12" s="212"/>
      <c r="P12" s="143" t="s">
        <v>233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5"/>
      <c r="AK12" s="63" t="s">
        <v>235</v>
      </c>
      <c r="AL12" s="64"/>
      <c r="AM12" s="64"/>
      <c r="AN12" s="64"/>
      <c r="AO12" s="40" t="s">
        <v>127</v>
      </c>
      <c r="AP12" s="64" t="s">
        <v>236</v>
      </c>
      <c r="AQ12" s="64"/>
      <c r="AR12" s="64"/>
      <c r="AS12" s="65"/>
      <c r="AT12" s="57"/>
    </row>
    <row r="13" spans="1:51" ht="15" customHeight="1">
      <c r="A13" s="75" t="s">
        <v>84</v>
      </c>
      <c r="B13" s="149"/>
      <c r="C13" s="115" t="s">
        <v>138</v>
      </c>
      <c r="D13" s="116"/>
      <c r="E13" s="117" t="s">
        <v>137</v>
      </c>
      <c r="F13" s="118"/>
      <c r="G13" s="215"/>
      <c r="H13" s="215"/>
      <c r="I13" s="215"/>
      <c r="J13" s="215"/>
      <c r="K13" s="215"/>
      <c r="L13" s="215"/>
      <c r="M13" s="215"/>
      <c r="N13" s="215"/>
      <c r="O13" s="215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5"/>
      <c r="B14" s="149"/>
      <c r="C14" s="119" t="s">
        <v>135</v>
      </c>
      <c r="D14" s="120"/>
      <c r="E14" s="121" t="s">
        <v>222</v>
      </c>
      <c r="F14" s="122"/>
      <c r="G14" s="215"/>
      <c r="H14" s="215"/>
      <c r="I14" s="215"/>
      <c r="J14" s="215"/>
      <c r="K14" s="215"/>
      <c r="L14" s="215"/>
      <c r="M14" s="215"/>
      <c r="N14" s="215"/>
      <c r="O14" s="2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6" t="s">
        <v>98</v>
      </c>
      <c r="B15" s="149"/>
      <c r="C15" s="115" t="s">
        <v>228</v>
      </c>
      <c r="D15" s="116"/>
      <c r="E15" s="117" t="s">
        <v>229</v>
      </c>
      <c r="F15" s="118"/>
      <c r="G15" s="215"/>
      <c r="H15" s="215"/>
      <c r="I15" s="215"/>
      <c r="J15" s="215"/>
      <c r="K15" s="215"/>
      <c r="L15" s="215"/>
      <c r="M15" s="215"/>
      <c r="N15" s="215"/>
      <c r="O15" s="215"/>
      <c r="P15" s="182" t="s">
        <v>7</v>
      </c>
      <c r="Q15" s="183"/>
      <c r="R15" s="151" t="s">
        <v>230</v>
      </c>
      <c r="S15" s="151"/>
      <c r="T15" s="151"/>
      <c r="U15" s="151"/>
      <c r="V15" s="29" t="s">
        <v>8</v>
      </c>
      <c r="W15" s="141" t="s">
        <v>231</v>
      </c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2"/>
      <c r="AK15" s="38" t="s">
        <v>125</v>
      </c>
      <c r="AL15" s="62"/>
      <c r="AM15" s="62"/>
      <c r="AN15" s="62"/>
      <c r="AO15" s="62"/>
      <c r="AP15" s="62"/>
      <c r="AQ15" s="62"/>
      <c r="AR15" s="62"/>
      <c r="AS15" s="39" t="s">
        <v>126</v>
      </c>
      <c r="AT15" s="57">
        <v>39</v>
      </c>
    </row>
    <row r="16" spans="1:51" ht="18" customHeight="1">
      <c r="A16" s="75"/>
      <c r="B16" s="149"/>
      <c r="C16" s="119" t="s">
        <v>226</v>
      </c>
      <c r="D16" s="120"/>
      <c r="E16" s="121" t="s">
        <v>227</v>
      </c>
      <c r="F16" s="122"/>
      <c r="G16" s="215"/>
      <c r="H16" s="215"/>
      <c r="I16" s="215"/>
      <c r="J16" s="215"/>
      <c r="K16" s="215"/>
      <c r="L16" s="215"/>
      <c r="M16" s="215"/>
      <c r="N16" s="215"/>
      <c r="O16" s="215"/>
      <c r="P16" s="143" t="s">
        <v>232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63"/>
      <c r="AL16" s="64"/>
      <c r="AM16" s="64"/>
      <c r="AN16" s="64"/>
      <c r="AO16" s="40" t="s">
        <v>127</v>
      </c>
      <c r="AP16" s="64"/>
      <c r="AQ16" s="64"/>
      <c r="AR16" s="64"/>
      <c r="AS16" s="65"/>
      <c r="AT16" s="57"/>
    </row>
    <row r="17" spans="1:46">
      <c r="A17" s="75" t="s">
        <v>0</v>
      </c>
      <c r="B17" s="149"/>
      <c r="C17" s="204" t="str">
        <f>IF(P16="","",P16)</f>
        <v>千葉市若葉区若松町502-245</v>
      </c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9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9"/>
      <c r="C19" s="204" t="str">
        <f>IF(AL15="","",AL15&amp;"-"&amp;AK16&amp;"-"&amp;AP16)</f>
        <v/>
      </c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9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9"/>
      <c r="C21" s="225">
        <v>80</v>
      </c>
      <c r="D21" s="217"/>
      <c r="E21" s="217">
        <v>5648</v>
      </c>
      <c r="F21" s="217"/>
      <c r="G21" s="217">
        <v>2529</v>
      </c>
      <c r="H21" s="21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1"/>
      <c r="B22" s="240"/>
      <c r="C22" s="226"/>
      <c r="D22" s="218"/>
      <c r="E22" s="218"/>
      <c r="F22" s="218"/>
      <c r="G22" s="218"/>
      <c r="H22" s="218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3" t="s">
        <v>130</v>
      </c>
      <c r="B23" s="147" t="s">
        <v>86</v>
      </c>
      <c r="C23" s="205" t="s">
        <v>105</v>
      </c>
      <c r="D23" s="206"/>
      <c r="E23" s="207" t="s">
        <v>106</v>
      </c>
      <c r="F23" s="208"/>
      <c r="G23" s="147" t="s">
        <v>87</v>
      </c>
      <c r="H23" s="147"/>
      <c r="I23" s="147" t="s">
        <v>88</v>
      </c>
      <c r="J23" s="147"/>
      <c r="K23" s="147"/>
      <c r="L23" s="147"/>
      <c r="M23" s="147" t="s">
        <v>89</v>
      </c>
      <c r="N23" s="147"/>
      <c r="O23" s="147"/>
      <c r="P23" s="146" t="s">
        <v>99</v>
      </c>
      <c r="Q23" s="147"/>
      <c r="R23" s="147"/>
      <c r="S23" s="147"/>
      <c r="T23" s="14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9"/>
      <c r="C24" s="190" t="s">
        <v>103</v>
      </c>
      <c r="D24" s="191"/>
      <c r="E24" s="192" t="s">
        <v>104</v>
      </c>
      <c r="F24" s="193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  <c r="U24" s="1"/>
      <c r="V24" s="1"/>
      <c r="W24" s="1"/>
      <c r="X24" s="1"/>
      <c r="Y24" s="133" t="s">
        <v>100</v>
      </c>
      <c r="Z24" s="100"/>
      <c r="AA24" s="100"/>
      <c r="AB24" s="100"/>
      <c r="AC24" s="100"/>
      <c r="AD24" s="100"/>
      <c r="AE24" s="100"/>
      <c r="AF24" s="100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209" t="s">
        <v>157</v>
      </c>
      <c r="C25" s="115" t="s">
        <v>148</v>
      </c>
      <c r="D25" s="116"/>
      <c r="E25" s="117" t="s">
        <v>159</v>
      </c>
      <c r="F25" s="118"/>
      <c r="G25" s="104">
        <v>5</v>
      </c>
      <c r="H25" s="104"/>
      <c r="I25" s="104" t="s">
        <v>160</v>
      </c>
      <c r="J25" s="104"/>
      <c r="K25" s="104"/>
      <c r="L25" s="104"/>
      <c r="M25" s="104">
        <v>524638390</v>
      </c>
      <c r="N25" s="104"/>
      <c r="O25" s="104"/>
      <c r="P25" s="105">
        <v>135</v>
      </c>
      <c r="Q25" s="106"/>
      <c r="R25" s="106"/>
      <c r="S25" s="106"/>
      <c r="T25" s="107"/>
      <c r="U25" s="1"/>
      <c r="V25" s="1"/>
      <c r="W25" s="1"/>
      <c r="X25" s="1"/>
      <c r="Y25" s="219">
        <v>15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9" t="s">
        <v>147</v>
      </c>
      <c r="D26" s="120"/>
      <c r="E26" s="121" t="s">
        <v>158</v>
      </c>
      <c r="F26" s="122"/>
      <c r="G26" s="104"/>
      <c r="H26" s="104"/>
      <c r="I26" s="104"/>
      <c r="J26" s="104"/>
      <c r="K26" s="104"/>
      <c r="L26" s="104"/>
      <c r="M26" s="104"/>
      <c r="N26" s="104"/>
      <c r="O26" s="104"/>
      <c r="P26" s="108"/>
      <c r="Q26" s="109"/>
      <c r="R26" s="109"/>
      <c r="S26" s="109"/>
      <c r="T26" s="110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174</v>
      </c>
      <c r="D27" s="116"/>
      <c r="E27" s="117" t="s">
        <v>175</v>
      </c>
      <c r="F27" s="118"/>
      <c r="G27" s="104">
        <v>5</v>
      </c>
      <c r="H27" s="104"/>
      <c r="I27" s="104" t="s">
        <v>161</v>
      </c>
      <c r="J27" s="104"/>
      <c r="K27" s="104"/>
      <c r="L27" s="104"/>
      <c r="M27" s="104">
        <v>524638420</v>
      </c>
      <c r="N27" s="104"/>
      <c r="O27" s="104"/>
      <c r="P27" s="105">
        <v>145</v>
      </c>
      <c r="Q27" s="106"/>
      <c r="R27" s="106"/>
      <c r="S27" s="106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9" t="s">
        <v>172</v>
      </c>
      <c r="D28" s="120"/>
      <c r="E28" s="121" t="s">
        <v>173</v>
      </c>
      <c r="F28" s="122"/>
      <c r="G28" s="104"/>
      <c r="H28" s="104"/>
      <c r="I28" s="104"/>
      <c r="J28" s="104"/>
      <c r="K28" s="104"/>
      <c r="L28" s="104"/>
      <c r="M28" s="104"/>
      <c r="N28" s="104"/>
      <c r="O28" s="104"/>
      <c r="P28" s="108"/>
      <c r="Q28" s="109"/>
      <c r="R28" s="109"/>
      <c r="S28" s="109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176</v>
      </c>
      <c r="D29" s="116"/>
      <c r="E29" s="117" t="s">
        <v>177</v>
      </c>
      <c r="F29" s="118"/>
      <c r="G29" s="104">
        <v>4</v>
      </c>
      <c r="H29" s="104"/>
      <c r="I29" s="104" t="s">
        <v>162</v>
      </c>
      <c r="J29" s="104"/>
      <c r="K29" s="104"/>
      <c r="L29" s="104"/>
      <c r="M29" s="104">
        <v>524638482</v>
      </c>
      <c r="N29" s="104"/>
      <c r="O29" s="104"/>
      <c r="P29" s="105">
        <v>147</v>
      </c>
      <c r="Q29" s="106"/>
      <c r="R29" s="106"/>
      <c r="S29" s="106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9" t="s">
        <v>178</v>
      </c>
      <c r="D30" s="120"/>
      <c r="E30" s="121" t="s">
        <v>179</v>
      </c>
      <c r="F30" s="122"/>
      <c r="G30" s="104"/>
      <c r="H30" s="104"/>
      <c r="I30" s="104"/>
      <c r="J30" s="104"/>
      <c r="K30" s="104"/>
      <c r="L30" s="104"/>
      <c r="M30" s="104"/>
      <c r="N30" s="104"/>
      <c r="O30" s="104"/>
      <c r="P30" s="108"/>
      <c r="Q30" s="109"/>
      <c r="R30" s="109"/>
      <c r="S30" s="109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180</v>
      </c>
      <c r="D31" s="116"/>
      <c r="E31" s="117" t="s">
        <v>181</v>
      </c>
      <c r="F31" s="118"/>
      <c r="G31" s="104">
        <v>5</v>
      </c>
      <c r="H31" s="104"/>
      <c r="I31" s="104" t="s">
        <v>163</v>
      </c>
      <c r="J31" s="104"/>
      <c r="K31" s="104"/>
      <c r="L31" s="104"/>
      <c r="M31" s="104">
        <v>524638451</v>
      </c>
      <c r="N31" s="104"/>
      <c r="O31" s="104"/>
      <c r="P31" s="105">
        <v>167</v>
      </c>
      <c r="Q31" s="106"/>
      <c r="R31" s="106"/>
      <c r="S31" s="106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9" t="s">
        <v>182</v>
      </c>
      <c r="D32" s="120"/>
      <c r="E32" s="121" t="s">
        <v>183</v>
      </c>
      <c r="F32" s="122"/>
      <c r="G32" s="104"/>
      <c r="H32" s="104"/>
      <c r="I32" s="104"/>
      <c r="J32" s="104"/>
      <c r="K32" s="104"/>
      <c r="L32" s="104"/>
      <c r="M32" s="104"/>
      <c r="N32" s="104"/>
      <c r="O32" s="104"/>
      <c r="P32" s="108"/>
      <c r="Q32" s="109"/>
      <c r="R32" s="109"/>
      <c r="S32" s="109"/>
      <c r="T32" s="110"/>
      <c r="U32" s="1"/>
      <c r="V32" s="1"/>
      <c r="W32" s="1"/>
      <c r="X32" s="1"/>
      <c r="Y32" s="133" t="s">
        <v>129</v>
      </c>
      <c r="Z32" s="100"/>
      <c r="AA32" s="100"/>
      <c r="AB32" s="100"/>
      <c r="AC32" s="100"/>
      <c r="AD32" s="100"/>
      <c r="AE32" s="100"/>
      <c r="AF32" s="100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186</v>
      </c>
      <c r="D33" s="116"/>
      <c r="E33" s="117" t="s">
        <v>187</v>
      </c>
      <c r="F33" s="118"/>
      <c r="G33" s="104">
        <v>5</v>
      </c>
      <c r="H33" s="104"/>
      <c r="I33" s="104" t="s">
        <v>164</v>
      </c>
      <c r="J33" s="104"/>
      <c r="K33" s="104"/>
      <c r="L33" s="104"/>
      <c r="M33" s="104">
        <v>524638369</v>
      </c>
      <c r="N33" s="104"/>
      <c r="O33" s="104"/>
      <c r="P33" s="105">
        <v>149</v>
      </c>
      <c r="Q33" s="106"/>
      <c r="R33" s="106"/>
      <c r="S33" s="106"/>
      <c r="T33" s="107"/>
      <c r="U33" s="1"/>
      <c r="V33" s="1"/>
      <c r="W33" s="1"/>
      <c r="X33" s="1"/>
      <c r="Y33" s="135">
        <v>1</v>
      </c>
      <c r="Z33" s="136"/>
      <c r="AA33" s="136"/>
      <c r="AB33" s="136"/>
      <c r="AC33" s="136"/>
      <c r="AD33" s="136"/>
      <c r="AE33" s="136"/>
      <c r="AF33" s="136"/>
      <c r="AG33" s="1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9" t="s">
        <v>184</v>
      </c>
      <c r="D34" s="120"/>
      <c r="E34" s="121" t="s">
        <v>185</v>
      </c>
      <c r="F34" s="122"/>
      <c r="G34" s="104"/>
      <c r="H34" s="104"/>
      <c r="I34" s="104"/>
      <c r="J34" s="104"/>
      <c r="K34" s="104"/>
      <c r="L34" s="104"/>
      <c r="M34" s="104"/>
      <c r="N34" s="104"/>
      <c r="O34" s="104"/>
      <c r="P34" s="108"/>
      <c r="Q34" s="109"/>
      <c r="R34" s="109"/>
      <c r="S34" s="109"/>
      <c r="T34" s="110"/>
      <c r="U34" s="1"/>
      <c r="V34" s="1"/>
      <c r="W34" s="1"/>
      <c r="X34" s="1"/>
      <c r="Y34" s="138"/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188</v>
      </c>
      <c r="D35" s="116"/>
      <c r="E35" s="117" t="s">
        <v>189</v>
      </c>
      <c r="F35" s="118"/>
      <c r="G35" s="104">
        <v>5</v>
      </c>
      <c r="H35" s="104"/>
      <c r="I35" s="104" t="s">
        <v>165</v>
      </c>
      <c r="J35" s="104"/>
      <c r="K35" s="104"/>
      <c r="L35" s="104"/>
      <c r="M35" s="104">
        <v>523877929</v>
      </c>
      <c r="N35" s="104"/>
      <c r="O35" s="104"/>
      <c r="P35" s="105">
        <v>150</v>
      </c>
      <c r="Q35" s="106"/>
      <c r="R35" s="106"/>
      <c r="S35" s="106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9" t="s">
        <v>190</v>
      </c>
      <c r="D36" s="120"/>
      <c r="E36" s="121" t="s">
        <v>224</v>
      </c>
      <c r="F36" s="122"/>
      <c r="G36" s="104"/>
      <c r="H36" s="104"/>
      <c r="I36" s="104"/>
      <c r="J36" s="104"/>
      <c r="K36" s="104"/>
      <c r="L36" s="104"/>
      <c r="M36" s="104"/>
      <c r="N36" s="104"/>
      <c r="O36" s="104"/>
      <c r="P36" s="108"/>
      <c r="Q36" s="109"/>
      <c r="R36" s="109"/>
      <c r="S36" s="109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193</v>
      </c>
      <c r="D37" s="116"/>
      <c r="E37" s="117" t="s">
        <v>194</v>
      </c>
      <c r="F37" s="118"/>
      <c r="G37" s="104">
        <v>5</v>
      </c>
      <c r="H37" s="104"/>
      <c r="I37" s="104" t="s">
        <v>166</v>
      </c>
      <c r="J37" s="104"/>
      <c r="K37" s="104"/>
      <c r="L37" s="104"/>
      <c r="M37" s="104">
        <v>524638475</v>
      </c>
      <c r="N37" s="104"/>
      <c r="O37" s="104"/>
      <c r="P37" s="105">
        <v>145</v>
      </c>
      <c r="Q37" s="106"/>
      <c r="R37" s="106"/>
      <c r="S37" s="106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9" t="s">
        <v>191</v>
      </c>
      <c r="D38" s="120"/>
      <c r="E38" s="121" t="s">
        <v>192</v>
      </c>
      <c r="F38" s="122"/>
      <c r="G38" s="104"/>
      <c r="H38" s="104"/>
      <c r="I38" s="104"/>
      <c r="J38" s="104"/>
      <c r="K38" s="104"/>
      <c r="L38" s="104"/>
      <c r="M38" s="104"/>
      <c r="N38" s="104"/>
      <c r="O38" s="104"/>
      <c r="P38" s="108"/>
      <c r="Q38" s="109"/>
      <c r="R38" s="109"/>
      <c r="S38" s="109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195</v>
      </c>
      <c r="D39" s="116"/>
      <c r="E39" s="117" t="s">
        <v>196</v>
      </c>
      <c r="F39" s="118"/>
      <c r="G39" s="104">
        <v>5</v>
      </c>
      <c r="H39" s="104"/>
      <c r="I39" s="104" t="s">
        <v>225</v>
      </c>
      <c r="J39" s="104"/>
      <c r="K39" s="104"/>
      <c r="L39" s="104"/>
      <c r="M39" s="104">
        <v>523975946</v>
      </c>
      <c r="N39" s="104"/>
      <c r="O39" s="104"/>
      <c r="P39" s="105">
        <v>153</v>
      </c>
      <c r="Q39" s="106"/>
      <c r="R39" s="106"/>
      <c r="S39" s="106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9" t="s">
        <v>198</v>
      </c>
      <c r="D40" s="120"/>
      <c r="E40" s="121" t="s">
        <v>197</v>
      </c>
      <c r="F40" s="122"/>
      <c r="G40" s="104"/>
      <c r="H40" s="104"/>
      <c r="I40" s="104"/>
      <c r="J40" s="104"/>
      <c r="K40" s="104"/>
      <c r="L40" s="104"/>
      <c r="M40" s="104"/>
      <c r="N40" s="104"/>
      <c r="O40" s="104"/>
      <c r="P40" s="108"/>
      <c r="Q40" s="109"/>
      <c r="R40" s="109"/>
      <c r="S40" s="109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9</v>
      </c>
      <c r="C41" s="115" t="s">
        <v>199</v>
      </c>
      <c r="D41" s="116"/>
      <c r="E41" s="117" t="s">
        <v>200</v>
      </c>
      <c r="F41" s="118"/>
      <c r="G41" s="104">
        <v>5</v>
      </c>
      <c r="H41" s="104"/>
      <c r="I41" s="104" t="s">
        <v>167</v>
      </c>
      <c r="J41" s="104"/>
      <c r="K41" s="104"/>
      <c r="L41" s="104"/>
      <c r="M41" s="104">
        <v>524638468</v>
      </c>
      <c r="N41" s="104"/>
      <c r="O41" s="104"/>
      <c r="P41" s="105">
        <v>142</v>
      </c>
      <c r="Q41" s="106"/>
      <c r="R41" s="106"/>
      <c r="S41" s="106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9" t="s">
        <v>201</v>
      </c>
      <c r="D42" s="120"/>
      <c r="E42" s="121" t="s">
        <v>202</v>
      </c>
      <c r="F42" s="122"/>
      <c r="G42" s="104"/>
      <c r="H42" s="104"/>
      <c r="I42" s="104"/>
      <c r="J42" s="104"/>
      <c r="K42" s="104"/>
      <c r="L42" s="104"/>
      <c r="M42" s="104"/>
      <c r="N42" s="104"/>
      <c r="O42" s="104"/>
      <c r="P42" s="108"/>
      <c r="Q42" s="109"/>
      <c r="R42" s="109"/>
      <c r="S42" s="109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203</v>
      </c>
      <c r="D43" s="116"/>
      <c r="E43" s="117" t="s">
        <v>204</v>
      </c>
      <c r="F43" s="118"/>
      <c r="G43" s="104">
        <v>5</v>
      </c>
      <c r="H43" s="104"/>
      <c r="I43" s="104" t="s">
        <v>168</v>
      </c>
      <c r="J43" s="104"/>
      <c r="K43" s="104"/>
      <c r="L43" s="104"/>
      <c r="M43" s="104">
        <v>525374914</v>
      </c>
      <c r="N43" s="104"/>
      <c r="O43" s="104"/>
      <c r="P43" s="105">
        <v>147</v>
      </c>
      <c r="Q43" s="106"/>
      <c r="R43" s="106"/>
      <c r="S43" s="106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9" t="s">
        <v>205</v>
      </c>
      <c r="D44" s="120"/>
      <c r="E44" s="121" t="s">
        <v>206</v>
      </c>
      <c r="F44" s="122"/>
      <c r="G44" s="104"/>
      <c r="H44" s="104"/>
      <c r="I44" s="104"/>
      <c r="J44" s="104"/>
      <c r="K44" s="104"/>
      <c r="L44" s="104"/>
      <c r="M44" s="104"/>
      <c r="N44" s="104"/>
      <c r="O44" s="104"/>
      <c r="P44" s="108"/>
      <c r="Q44" s="109"/>
      <c r="R44" s="109"/>
      <c r="S44" s="109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209</v>
      </c>
      <c r="D45" s="116"/>
      <c r="E45" s="117" t="s">
        <v>210</v>
      </c>
      <c r="F45" s="118"/>
      <c r="G45" s="104">
        <v>4</v>
      </c>
      <c r="H45" s="104"/>
      <c r="I45" s="104" t="s">
        <v>162</v>
      </c>
      <c r="J45" s="104"/>
      <c r="K45" s="104"/>
      <c r="L45" s="104"/>
      <c r="M45" s="104">
        <v>525231637</v>
      </c>
      <c r="N45" s="104"/>
      <c r="O45" s="104"/>
      <c r="P45" s="105">
        <v>135</v>
      </c>
      <c r="Q45" s="106"/>
      <c r="R45" s="106"/>
      <c r="S45" s="106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9" t="s">
        <v>207</v>
      </c>
      <c r="D46" s="120"/>
      <c r="E46" s="121" t="s">
        <v>208</v>
      </c>
      <c r="F46" s="122"/>
      <c r="G46" s="104"/>
      <c r="H46" s="104"/>
      <c r="I46" s="104"/>
      <c r="J46" s="104"/>
      <c r="K46" s="104"/>
      <c r="L46" s="104"/>
      <c r="M46" s="104"/>
      <c r="N46" s="104"/>
      <c r="O46" s="104"/>
      <c r="P46" s="108"/>
      <c r="Q46" s="109"/>
      <c r="R46" s="109"/>
      <c r="S46" s="109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12</v>
      </c>
      <c r="C47" s="115" t="s">
        <v>213</v>
      </c>
      <c r="D47" s="116"/>
      <c r="E47" s="117" t="s">
        <v>214</v>
      </c>
      <c r="F47" s="118"/>
      <c r="G47" s="104">
        <v>4</v>
      </c>
      <c r="H47" s="104"/>
      <c r="I47" s="195" t="s">
        <v>170</v>
      </c>
      <c r="J47" s="106"/>
      <c r="K47" s="106"/>
      <c r="L47" s="196"/>
      <c r="M47" s="105">
        <v>525191832</v>
      </c>
      <c r="N47" s="106"/>
      <c r="O47" s="196"/>
      <c r="P47" s="105">
        <v>138</v>
      </c>
      <c r="Q47" s="106"/>
      <c r="R47" s="106"/>
      <c r="S47" s="106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200" t="s">
        <v>211</v>
      </c>
      <c r="D48" s="201"/>
      <c r="E48" s="202" t="s">
        <v>212</v>
      </c>
      <c r="F48" s="203"/>
      <c r="G48" s="194"/>
      <c r="H48" s="194"/>
      <c r="I48" s="179"/>
      <c r="J48" s="180"/>
      <c r="K48" s="180"/>
      <c r="L48" s="197"/>
      <c r="M48" s="179"/>
      <c r="N48" s="180"/>
      <c r="O48" s="197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>
        <v>13</v>
      </c>
      <c r="C49" s="78" t="s">
        <v>216</v>
      </c>
      <c r="D49" s="79"/>
      <c r="E49" s="80" t="s">
        <v>194</v>
      </c>
      <c r="F49" s="81"/>
      <c r="G49" s="97">
        <v>5</v>
      </c>
      <c r="H49" s="98"/>
      <c r="I49" s="88" t="s">
        <v>169</v>
      </c>
      <c r="J49" s="67"/>
      <c r="K49" s="67"/>
      <c r="L49" s="68"/>
      <c r="M49" s="66">
        <v>525374921</v>
      </c>
      <c r="N49" s="67"/>
      <c r="O49" s="68"/>
      <c r="P49" s="66">
        <v>148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217</v>
      </c>
      <c r="D50" s="83"/>
      <c r="E50" s="84" t="s">
        <v>215</v>
      </c>
      <c r="F50" s="85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>
        <v>14</v>
      </c>
      <c r="C51" s="78" t="s">
        <v>218</v>
      </c>
      <c r="D51" s="79"/>
      <c r="E51" s="80" t="s">
        <v>219</v>
      </c>
      <c r="F51" s="81"/>
      <c r="G51" s="66">
        <v>5</v>
      </c>
      <c r="H51" s="68"/>
      <c r="I51" s="88" t="s">
        <v>171</v>
      </c>
      <c r="J51" s="67"/>
      <c r="K51" s="67"/>
      <c r="L51" s="68"/>
      <c r="M51" s="66">
        <v>524638406</v>
      </c>
      <c r="N51" s="67"/>
      <c r="O51" s="68"/>
      <c r="P51" s="66">
        <v>149</v>
      </c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1"/>
      <c r="B52" s="92"/>
      <c r="C52" s="93" t="s">
        <v>220</v>
      </c>
      <c r="D52" s="94"/>
      <c r="E52" s="95" t="s">
        <v>221</v>
      </c>
      <c r="F52" s="96"/>
      <c r="G52" s="86"/>
      <c r="H52" s="87"/>
      <c r="I52" s="86"/>
      <c r="J52" s="89"/>
      <c r="K52" s="89"/>
      <c r="L52" s="87"/>
      <c r="M52" s="86"/>
      <c r="N52" s="89"/>
      <c r="O52" s="87"/>
      <c r="P52" s="86"/>
      <c r="Q52" s="89"/>
      <c r="R52" s="89"/>
      <c r="S52" s="89"/>
      <c r="T52" s="9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906" yWindow="76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 I49:T52 G51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C24" sqref="C24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男女混合</v>
      </c>
      <c r="I5" s="9">
        <f>入力!Y25</f>
        <v>15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35006</v>
      </c>
      <c r="B7" s="13" t="str">
        <f>IF(入力!C3="","",入力!C3)</f>
        <v>千葉中央ジュニアクラブ</v>
      </c>
      <c r="C7" s="13" t="str">
        <f>IF(入力!C2="","",入力!C2)</f>
        <v>ﾁﾊﾞﾁｭｳｵｳｼﾞｭﾆｱｸﾗﾌﾞ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蘇我</v>
      </c>
      <c r="T7" s="13"/>
      <c r="U7" s="13" t="str">
        <f>IF(入力!C4="","",入力!C4)</f>
        <v>女子：436464308/男子：436464407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川島</v>
      </c>
      <c r="D16" s="13" t="str">
        <f>IF(入力!E8="","",入力!E8)</f>
        <v>敏明</v>
      </c>
      <c r="E16" s="13" t="str">
        <f>IF(入力!C7="","",入力!C7)</f>
        <v>カワシマ</v>
      </c>
      <c r="F16" s="13" t="str">
        <f>IF(入力!E7="","",入力!E7)</f>
        <v>トシアキ</v>
      </c>
      <c r="G16" s="13">
        <f>IF(入力!G7="","",入力!G7)</f>
        <v>507229226</v>
      </c>
      <c r="H16" s="13" t="str">
        <f>IF(入力!J7="","",入力!J7)</f>
        <v/>
      </c>
      <c r="I16" s="13">
        <f>IF(入力!M7="","",入力!M7)</f>
        <v>427975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0004</v>
      </c>
      <c r="T16" s="13" t="str">
        <f>IF(入力!P8="","",入力!P8)</f>
        <v>千葉市美浜区高洲2-4-3-109</v>
      </c>
      <c r="U16" s="13" t="str">
        <f>IF(入力!AL7="","",入力!AL7)</f>
        <v>090</v>
      </c>
      <c r="V16" s="13" t="str">
        <f>IF(入力!AK8="","",入力!AK8)</f>
        <v>3437</v>
      </c>
      <c r="W16" s="13" t="str">
        <f>IF(入力!AP8="","",入力!AP8)</f>
        <v>0321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佐藤</v>
      </c>
      <c r="D17" s="13" t="str">
        <f>IF(入力!E10="","",入力!E10)</f>
        <v>麻世</v>
      </c>
      <c r="E17" s="13" t="str">
        <f>IF(入力!C9="","",入力!C9)</f>
        <v>サトウ</v>
      </c>
      <c r="F17" s="13" t="str">
        <f>IF(入力!E9="","",入力!E9)</f>
        <v>アサヨ</v>
      </c>
      <c r="G17" s="13">
        <f>IF(入力!G9="","",入力!G9)</f>
        <v>525421526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0005</v>
      </c>
      <c r="T17" s="13" t="str">
        <f>IF(入力!P10="","",入力!P10)</f>
        <v>千葉市美浜区稲毛海岸3-3-2-303</v>
      </c>
      <c r="U17" s="13" t="str">
        <f>IF(入力!AL9="","",入力!AL9)</f>
        <v>090</v>
      </c>
      <c r="V17" s="13" t="str">
        <f>IF(入力!AK10="","",入力!AK10)</f>
        <v>6924</v>
      </c>
      <c r="W17" s="13" t="str">
        <f>IF(入力!AP10="","",入力!AP10)</f>
        <v>2496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宮森</v>
      </c>
      <c r="D20" s="13" t="str">
        <f>IF(入力!E12="","",入力!E12)</f>
        <v>紀子</v>
      </c>
      <c r="E20" s="13" t="str">
        <f>IF(入力!C11="","",入力!C11)</f>
        <v>ミヤモリ</v>
      </c>
      <c r="F20" s="13" t="str">
        <f>IF(入力!E11="","",入力!E11)</f>
        <v>ノリコ</v>
      </c>
      <c r="G20" s="13">
        <f>IF(入力!G11="","",入力!G11)</f>
        <v>525421533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千葉市緑区あすみが丘東5-20-6</v>
      </c>
      <c r="U20" s="13" t="str">
        <f>IF(入力!AL11="","",入力!AL11)</f>
        <v>090</v>
      </c>
      <c r="V20" s="13" t="str">
        <f>IF(入力!AK12="","",入力!AK12)</f>
        <v>2042</v>
      </c>
      <c r="W20" s="13" t="str">
        <f>IF(入力!AP12="","",入力!AP12)</f>
        <v>2229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中村</v>
      </c>
      <c r="D22" s="13" t="str">
        <f>IF(入力!E16="","",入力!E16)</f>
        <v>秋恵</v>
      </c>
      <c r="E22" s="13" t="str">
        <f>IF(入力!C15="","",入力!C15)</f>
        <v>ナカムラ</v>
      </c>
      <c r="F22" s="13" t="str">
        <f>IF(入力!E15="","",入力!E15)</f>
        <v>アキエ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>
        <f>IF(入力!C21="","",入力!C21)</f>
        <v>80</v>
      </c>
      <c r="O22" s="13">
        <f>IF(入力!E21="","",入力!E21)</f>
        <v>5648</v>
      </c>
      <c r="P22" s="13">
        <f>IF(入力!G21="","",入力!G21)</f>
        <v>2529</v>
      </c>
      <c r="Q22" s="13"/>
      <c r="R22" s="13" t="str">
        <f>IF(入力!R15="","",入力!R15)</f>
        <v>264</v>
      </c>
      <c r="S22" s="13" t="str">
        <f>IF(入力!W15="","",入力!W15)</f>
        <v>0021</v>
      </c>
      <c r="T22" s="13" t="str">
        <f>IF(入力!P16="","",入力!P16)</f>
        <v>千葉市若葉区若松町502-245</v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川島</v>
      </c>
      <c r="D23" s="13" t="str">
        <f>IF(入力!$E$14="","",入力!$E$14)</f>
        <v>敏明</v>
      </c>
      <c r="E23" s="13" t="str">
        <f>IF(入力!$C$13="","",入力!$C$13)</f>
        <v>カワシマ</v>
      </c>
      <c r="F23" s="13" t="str">
        <f>IF(入力!$E$13="","",入力!$E$13)</f>
        <v>トシアキ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宮森</v>
      </c>
      <c r="D24" s="54" t="str">
        <f>VLOOKUP($B$51,$A$53:$F$352,4)</f>
        <v>鈴音</v>
      </c>
      <c r="E24" s="54" t="str">
        <f>VLOOKUP($B$51,$A$53:$F$352,5)</f>
        <v>ミヤモリ</v>
      </c>
      <c r="F24" s="54" t="str">
        <f>VLOOKUP($B$51,$A$53:$F$352,6)</f>
        <v>スズネ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宮森</v>
      </c>
      <c r="D53" s="13" t="str">
        <f>IF(入力!E26="","",入力!E26)</f>
        <v>鈴音</v>
      </c>
      <c r="E53" s="13" t="str">
        <f>IF(入力!C25="","",入力!C25)</f>
        <v>ミヤモリ</v>
      </c>
      <c r="F53" s="13" t="str">
        <f>IF(入力!E25="","",入力!E25)</f>
        <v>スズネ</v>
      </c>
      <c r="G53" s="13">
        <f>IF(入力!M25="","",入力!M25)</f>
        <v>524638390</v>
      </c>
      <c r="H53" s="13" t="str">
        <f>IF(入力!I25="","",入力!I25)</f>
        <v>千葉市立あすみが丘小学校</v>
      </c>
      <c r="I53" s="13">
        <f>IF(入力!G25="","",入力!G25)</f>
        <v>5</v>
      </c>
      <c r="J53" s="13">
        <f>IF(入力!P25="","",入力!P25)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中村</v>
      </c>
      <c r="D54" s="13" t="str">
        <f>IF(入力!E28="","",入力!E28)</f>
        <v>柊莉</v>
      </c>
      <c r="E54" s="13" t="str">
        <f>IF(入力!C27="","",入力!C27)</f>
        <v>ナカムラ</v>
      </c>
      <c r="F54" s="13" t="str">
        <f>IF(入力!E27="","",入力!E27)</f>
        <v>ヒマリ</v>
      </c>
      <c r="G54" s="13">
        <f>IF(入力!M27="","",入力!M27)</f>
        <v>524638420</v>
      </c>
      <c r="H54" s="13" t="str">
        <f>IF(入力!I27="","",入力!I27)</f>
        <v>千葉市立都賀の台小学校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浅見</v>
      </c>
      <c r="D55" s="13" t="str">
        <f>IF(入力!E30="","",入力!E30)</f>
        <v>悠我</v>
      </c>
      <c r="E55" s="13" t="str">
        <f>IF(入力!C29="","",入力!C29)</f>
        <v>アサミ</v>
      </c>
      <c r="F55" s="13" t="str">
        <f>IF(入力!E29="","",入力!E29)</f>
        <v>ユウガ</v>
      </c>
      <c r="G55" s="13">
        <f>IF(入力!M29="","",入力!M29)</f>
        <v>524638482</v>
      </c>
      <c r="H55" s="13" t="str">
        <f>IF(入力!I29="","",入力!I29)</f>
        <v>千葉市立おゆみ野南小学校</v>
      </c>
      <c r="I55" s="13">
        <f>IF(入力!G29="","",入力!G29)</f>
        <v>4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島元</v>
      </c>
      <c r="D56" s="13" t="str">
        <f>IF(入力!E32="","",入力!E32)</f>
        <v>碧芭</v>
      </c>
      <c r="E56" s="13" t="str">
        <f>IF(入力!C31="","",入力!C31)</f>
        <v>シマモト</v>
      </c>
      <c r="F56" s="13" t="str">
        <f>IF(入力!E31="","",入力!E31)</f>
        <v>アオバ</v>
      </c>
      <c r="G56" s="13">
        <f>IF(入力!M31="","",入力!M31)</f>
        <v>524638451</v>
      </c>
      <c r="H56" s="13" t="str">
        <f>IF(入力!I31="","",入力!I31)</f>
        <v>千葉市立園生小学校</v>
      </c>
      <c r="I56" s="13">
        <f>IF(入力!G31="","",入力!G31)</f>
        <v>5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福原</v>
      </c>
      <c r="D57" s="13" t="str">
        <f>IF(入力!E34="","",入力!E34)</f>
        <v>愛梨</v>
      </c>
      <c r="E57" s="13" t="str">
        <f>IF(入力!C33="","",入力!C33)</f>
        <v>フクハラ</v>
      </c>
      <c r="F57" s="13" t="str">
        <f>IF(入力!E33="","",入力!E33)</f>
        <v>アイリ</v>
      </c>
      <c r="G57" s="13">
        <f>IF(入力!M33="","",入力!M33)</f>
        <v>524638369</v>
      </c>
      <c r="H57" s="13" t="str">
        <f>IF(入力!I33="","",入力!I33)</f>
        <v>千葉市立寒川小学校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住田</v>
      </c>
      <c r="D58" s="13" t="str">
        <f>IF(入力!E36="","",入力!E36)</f>
        <v>敬護</v>
      </c>
      <c r="E58" s="13" t="str">
        <f>IF(入力!C35="","",入力!C35)</f>
        <v>スミダ</v>
      </c>
      <c r="F58" s="13" t="str">
        <f>IF(入力!E35="","",入力!E35)</f>
        <v>ケイゴ</v>
      </c>
      <c r="G58" s="13">
        <f>IF(入力!M35="","",入力!M35)</f>
        <v>523877929</v>
      </c>
      <c r="H58" s="13" t="str">
        <f>IF(入力!I35="","",入力!I35)</f>
        <v>千葉市立宮崎小学校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大和田</v>
      </c>
      <c r="D59" s="13" t="str">
        <f>IF(入力!E38="","",入力!E38)</f>
        <v>陽太</v>
      </c>
      <c r="E59" s="13" t="str">
        <f>IF(入力!C37="","",入力!C37)</f>
        <v>オオワダ</v>
      </c>
      <c r="F59" s="13" t="str">
        <f>IF(入力!E37="","",入力!E37)</f>
        <v>ヒナタ</v>
      </c>
      <c r="G59" s="13">
        <f>IF(入力!M37="","",入力!M37)</f>
        <v>524638475</v>
      </c>
      <c r="H59" s="13" t="str">
        <f>IF(入力!I37="","",入力!I37)</f>
        <v>千葉市立平山小学校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秋本</v>
      </c>
      <c r="D60" s="13" t="str">
        <f>IF(入力!E40="","",入力!E40)</f>
        <v>亜実</v>
      </c>
      <c r="E60" s="13" t="str">
        <f>IF(入力!C39="","",入力!C39)</f>
        <v>アキモト</v>
      </c>
      <c r="F60" s="13" t="str">
        <f>IF(入力!E39="","",入力!E39)</f>
        <v>アミ</v>
      </c>
      <c r="G60" s="13">
        <f>IF(入力!M39="","",入力!M39)</f>
        <v>523975946</v>
      </c>
      <c r="H60" s="13" t="str">
        <f>IF(入力!I39="","",入力!I39)</f>
        <v>千葉市立松ケ丘小学校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河内</v>
      </c>
      <c r="D61" s="13" t="str">
        <f>IF(入力!E42="","",入力!E42)</f>
        <v>陽貴</v>
      </c>
      <c r="E61" s="13" t="str">
        <f>IF(入力!C41="","",入力!C41)</f>
        <v>カワチ</v>
      </c>
      <c r="F61" s="13" t="str">
        <f>IF(入力!E41="","",入力!E41)</f>
        <v>ヒビキ</v>
      </c>
      <c r="G61" s="13">
        <f>IF(入力!M41="","",入力!M41)</f>
        <v>524638468</v>
      </c>
      <c r="H61" s="13" t="str">
        <f>IF(入力!I41="","",入力!I41)</f>
        <v>千葉市立鶴沢小学校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明石</v>
      </c>
      <c r="D62" s="13" t="str">
        <f>IF(入力!E44="","",入力!E44)</f>
        <v>穂珂</v>
      </c>
      <c r="E62" s="13" t="str">
        <f>IF(入力!C43="","",入力!C43)</f>
        <v>アカシ</v>
      </c>
      <c r="F62" s="13" t="str">
        <f>IF(入力!E43="","",入力!E43)</f>
        <v>ホノカ</v>
      </c>
      <c r="G62" s="13">
        <f>IF(入力!M43="","",入力!M43)</f>
        <v>525374914</v>
      </c>
      <c r="H62" s="13" t="str">
        <f>IF(入力!I43="","",入力!I43)</f>
        <v>千葉市立轟町小学校</v>
      </c>
      <c r="I62" s="13">
        <f>IF(入力!G43="","",入力!G43)</f>
        <v>5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得本</v>
      </c>
      <c r="D63" s="13" t="str">
        <f>IF(入力!E46="","",入力!E46)</f>
        <v>芽愛</v>
      </c>
      <c r="E63" s="13" t="str">
        <f>IF(入力!C45="","",入力!C45)</f>
        <v>トクモト</v>
      </c>
      <c r="F63" s="13" t="str">
        <f>IF(入力!E45="","",入力!E45)</f>
        <v>メイ</v>
      </c>
      <c r="G63" s="13">
        <f>IF(入力!M45="","",入力!M45)</f>
        <v>525231637</v>
      </c>
      <c r="H63" s="13" t="str">
        <f>IF(入力!I45="","",入力!I45)</f>
        <v>千葉市立おゆみ野南小学校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野中</v>
      </c>
      <c r="D64" s="13" t="str">
        <f>IF(入力!E48="","",入力!E48)</f>
        <v>琴実</v>
      </c>
      <c r="E64" s="13" t="str">
        <f>IF(入力!C47="","",入力!C47)</f>
        <v>ノナカ</v>
      </c>
      <c r="F64" s="13" t="str">
        <f>IF(入力!E47="","",入力!E47)</f>
        <v>コトミ</v>
      </c>
      <c r="G64" s="13">
        <f>IF(入力!M47="","",入力!M47)</f>
        <v>525191832</v>
      </c>
      <c r="H64" s="13" t="str">
        <f>IF(入力!I47="","",入力!I47)</f>
        <v>千葉市立真砂第五小学校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松本</v>
      </c>
      <c r="D65" s="13" t="str">
        <f>IF(入力!E50="","",入力!E50)</f>
        <v>陽葵</v>
      </c>
      <c r="E65" s="13" t="str">
        <f>IF(入力!C49="","",入力!C49)</f>
        <v>マツモト</v>
      </c>
      <c r="F65" s="13" t="str">
        <f>IF(入力!E49="","",入力!E49)</f>
        <v>ヒナタ</v>
      </c>
      <c r="G65" s="13">
        <f>IF(入力!M49="","",入力!M49)</f>
        <v>525374921</v>
      </c>
      <c r="H65" s="13" t="str">
        <f>IF(入力!I49="","",入力!I49)</f>
        <v>千葉市立轟町小学校</v>
      </c>
      <c r="I65" s="13">
        <f>IF(入力!G49="","",入力!G49)</f>
        <v>5</v>
      </c>
      <c r="J65" s="13">
        <f>IF(入力!P49="","",入力!P49)</f>
        <v>148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阿保</v>
      </c>
      <c r="D66" s="13" t="str">
        <f>IF(入力!E52="","",入力!E52)</f>
        <v>実彩希</v>
      </c>
      <c r="E66" s="13" t="str">
        <f>IF(入力!C51="","",入力!C51)</f>
        <v>アボ</v>
      </c>
      <c r="F66" s="13" t="str">
        <f>IF(入力!E51="","",入力!E51)</f>
        <v>ミサキ</v>
      </c>
      <c r="G66" s="13">
        <f>IF(入力!M51="","",入力!M51)</f>
        <v>524638406</v>
      </c>
      <c r="H66" s="13" t="str">
        <f>IF(入力!I51="","",入力!I51)</f>
        <v>市原市立ちはら台桜小学校</v>
      </c>
      <c r="I66" s="13">
        <f>IF(入力!G51="","",入力!G51)</f>
        <v>5</v>
      </c>
      <c r="J66" s="13">
        <f>IF(入力!P51="","",入力!P51)</f>
        <v>149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中村</cp:lastModifiedBy>
  <cp:lastPrinted>2025-01-22T23:47:20Z</cp:lastPrinted>
  <dcterms:created xsi:type="dcterms:W3CDTF">2014-04-05T09:56:00Z</dcterms:created>
  <dcterms:modified xsi:type="dcterms:W3CDTF">2025-01-23T07:11:14Z</dcterms:modified>
</cp:coreProperties>
</file>