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lo\Downloads\"/>
    </mc:Choice>
  </mc:AlternateContent>
  <xr:revisionPtr revIDLastSave="0" documentId="13_ncr:1_{06508ABB-9196-4314-A2CF-1BCCA7CDBA6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<sst xmlns="http://schemas.openxmlformats.org/spreadsheetml/2006/main" count="330" uniqueCount="259">
  <si>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</si>
  <si>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</si>
  <si>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</si>
  <si>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</si>
  <si>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</si>
  <si>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</si>
  <si>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</si>
  <si>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</si>
  <si>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</si>
  <si>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</si>
  <si>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</si>
  <si>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</si>
  <si>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</si>
  <si>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</si>
  <si>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</si>
  <si>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</si>
  <si>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</si>
  <si>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</si>
  <si>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</si>
  <si>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</si>
  <si>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</si>
  <si>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</si>
  <si>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</si>
  <si>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</si>
  <si>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</si>
  <si>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</si>
  <si>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</si>
  <si>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</si>
  <si>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</si>
  <si>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</si>
  <si>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</si>
  <si>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</si>
  <si>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</si>
  <si>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</si>
  <si>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</si>
  <si>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</si>
  <si>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</si>
  <si>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</si>
  <si>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</si>
  <si>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</si>
  <si>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</si>
  <si>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</si>
  <si>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</si>
  <si>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</si>
  <si>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</si>
  <si>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</si>
  <si>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</si>
  <si>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</si>
  <si>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</si>
  <si>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</si>
  <si>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</si>
  <si>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</si>
  <si>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</si>
  <si>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</si>
  <si>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</si>
  <si>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</si>
  <si>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</si>
  <si>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</si>
  <si>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</si>
  <si>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</si>
  <si>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</si>
  <si>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</si>
  <si>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</si>
  <si>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</si>
  <si>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</si>
  <si>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</si>
  <si>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</si>
  <si>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</si>
  <si>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</si>
  <si>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</si>
  <si>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</si>
  <si>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</si>
  <si>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</si>
  <si>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</si>
  <si>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</si>
  <si>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</si>
  <si>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</si>
  <si>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</si>
  <si>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</si>
  <si>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</si>
  <si>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</si>
  <si>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</si>
  <si>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</si>
  <si>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</si>
  <si>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</si>
  <si>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</si>
  <si>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</si>
  <si>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</si>
  <si>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</si>
  <si>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</si>
  <si>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</si>
  <si>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</si>
  <si>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</si>
  <si>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</si>
  <si>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</si>
  <si>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</si>
  <si>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</si>
  <si>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</si>
  <si>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</si>
  <si>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</si>
  <si>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</si>
  <si>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</si>
  <si>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</si>
  <si>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</si>
  <si>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</si>
  <si>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</si>
  <si>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</si>
  <si>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</si>
  <si>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</si>
  <si>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</si>
  <si>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</si>
  <si>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</si>
  <si>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</si>
  <si>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</si>
  <si>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</si>
  <si>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</si>
  <si>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</si>
  <si>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</si>
  <si>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</si>
  <si>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</si>
  <si>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</si>
  <si>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</si>
  <si>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</si>
  <si>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</si>
  <si>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</si>
  <si>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</si>
  <si>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</si>
  <si>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</si>
  <si>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</si>
  <si>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</si>
  <si>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</si>
  <si>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</si>
  <si>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</si>
  <si>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千葉中央ジュニアバレーボールクラブ</t>
    <rPh sb="0" eb="4">
      <t>チバチュウオウ</t>
    </rPh>
    <phoneticPr fontId="2"/>
  </si>
  <si>
    <t>千葉市</t>
    <rPh sb="0" eb="3">
      <t>チバシ</t>
    </rPh>
    <phoneticPr fontId="2"/>
  </si>
  <si>
    <t xml:space="preserve">	T10614105</t>
    <phoneticPr fontId="2"/>
  </si>
  <si>
    <t>浅見　</t>
    <rPh sb="0" eb="2">
      <t>アサミ</t>
    </rPh>
    <phoneticPr fontId="2"/>
  </si>
  <si>
    <t>悠我</t>
    <phoneticPr fontId="2"/>
  </si>
  <si>
    <t>得本</t>
    <rPh sb="0" eb="1">
      <t>トク</t>
    </rPh>
    <rPh sb="1" eb="2">
      <t>モト</t>
    </rPh>
    <phoneticPr fontId="2"/>
  </si>
  <si>
    <t>芽愛</t>
    <rPh sb="0" eb="1">
      <t>メ</t>
    </rPh>
    <rPh sb="1" eb="2">
      <t>アイ</t>
    </rPh>
    <phoneticPr fontId="2"/>
  </si>
  <si>
    <t>石井</t>
    <rPh sb="0" eb="2">
      <t>イシイ</t>
    </rPh>
    <phoneticPr fontId="2"/>
  </si>
  <si>
    <t>春太</t>
    <rPh sb="0" eb="2">
      <t>シュンタ</t>
    </rPh>
    <phoneticPr fontId="2"/>
  </si>
  <si>
    <t>佐々木</t>
    <rPh sb="0" eb="3">
      <t>ササキ</t>
    </rPh>
    <phoneticPr fontId="2"/>
  </si>
  <si>
    <t>橋本</t>
    <rPh sb="0" eb="2">
      <t>ハシモト</t>
    </rPh>
    <phoneticPr fontId="2"/>
  </si>
  <si>
    <t>紫伸</t>
    <phoneticPr fontId="2"/>
  </si>
  <si>
    <t>佐藤</t>
    <rPh sb="0" eb="2">
      <t>サトウ</t>
    </rPh>
    <phoneticPr fontId="2"/>
  </si>
  <si>
    <t>紗菜</t>
    <phoneticPr fontId="2"/>
  </si>
  <si>
    <t>大原</t>
    <rPh sb="0" eb="2">
      <t>オオハラ</t>
    </rPh>
    <phoneticPr fontId="2"/>
  </si>
  <si>
    <t xml:space="preserve"> 悠人</t>
    <phoneticPr fontId="2"/>
  </si>
  <si>
    <t>渡邉</t>
    <phoneticPr fontId="2"/>
  </si>
  <si>
    <t>このは</t>
    <phoneticPr fontId="2"/>
  </si>
  <si>
    <t>山口</t>
    <rPh sb="0" eb="2">
      <t>ヤマグチ</t>
    </rPh>
    <phoneticPr fontId="2"/>
  </si>
  <si>
    <t>古川</t>
    <rPh sb="0" eb="2">
      <t>フルカワ</t>
    </rPh>
    <phoneticPr fontId="2"/>
  </si>
  <si>
    <t>菊池</t>
    <rPh sb="0" eb="2">
      <t>キクチ</t>
    </rPh>
    <phoneticPr fontId="2"/>
  </si>
  <si>
    <t>久米</t>
    <rPh sb="0" eb="2">
      <t>クメ</t>
    </rPh>
    <phoneticPr fontId="2"/>
  </si>
  <si>
    <t>慶</t>
    <phoneticPr fontId="2"/>
  </si>
  <si>
    <t>葵子</t>
    <phoneticPr fontId="2"/>
  </si>
  <si>
    <t>齋賀</t>
    <rPh sb="0" eb="1">
      <t>イツ</t>
    </rPh>
    <rPh sb="1" eb="2">
      <t>ガ</t>
    </rPh>
    <phoneticPr fontId="2"/>
  </si>
  <si>
    <t>心晴</t>
    <rPh sb="0" eb="2">
      <t>コハル</t>
    </rPh>
    <phoneticPr fontId="2"/>
  </si>
  <si>
    <t>彩巴</t>
    <phoneticPr fontId="2"/>
  </si>
  <si>
    <t>穂香</t>
    <phoneticPr fontId="2"/>
  </si>
  <si>
    <t>陽大</t>
    <phoneticPr fontId="2"/>
  </si>
  <si>
    <t>アサミ</t>
    <phoneticPr fontId="2"/>
  </si>
  <si>
    <t>ユウガ</t>
    <phoneticPr fontId="2"/>
  </si>
  <si>
    <t>トクモト</t>
    <phoneticPr fontId="2"/>
  </si>
  <si>
    <t>メイ</t>
    <phoneticPr fontId="2"/>
  </si>
  <si>
    <t>イシイ</t>
    <phoneticPr fontId="2"/>
  </si>
  <si>
    <t>シュンタ</t>
    <phoneticPr fontId="2"/>
  </si>
  <si>
    <t>ササキ</t>
    <phoneticPr fontId="2"/>
  </si>
  <si>
    <t>ハシモト</t>
    <phoneticPr fontId="2"/>
  </si>
  <si>
    <t>シノブ</t>
    <phoneticPr fontId="2"/>
  </si>
  <si>
    <t>サトウ</t>
    <phoneticPr fontId="2"/>
  </si>
  <si>
    <t>サナ</t>
    <phoneticPr fontId="2"/>
  </si>
  <si>
    <t>オオハラ</t>
    <phoneticPr fontId="2"/>
  </si>
  <si>
    <t>ハルト</t>
    <phoneticPr fontId="2"/>
  </si>
  <si>
    <t>ワタナベ</t>
    <phoneticPr fontId="2"/>
  </si>
  <si>
    <t>ヤマグチ</t>
    <phoneticPr fontId="2"/>
  </si>
  <si>
    <t>ケイ</t>
    <phoneticPr fontId="2"/>
  </si>
  <si>
    <t>フルカワ</t>
    <phoneticPr fontId="2"/>
  </si>
  <si>
    <t>キコ</t>
    <phoneticPr fontId="2"/>
  </si>
  <si>
    <t>キクチ</t>
    <phoneticPr fontId="2"/>
  </si>
  <si>
    <t>ヒナタ</t>
    <phoneticPr fontId="2"/>
  </si>
  <si>
    <t>イロハ</t>
    <phoneticPr fontId="2"/>
  </si>
  <si>
    <t>クメ</t>
    <phoneticPr fontId="2"/>
  </si>
  <si>
    <t>ホノカ</t>
    <phoneticPr fontId="2"/>
  </si>
  <si>
    <t>サイガ</t>
    <phoneticPr fontId="2"/>
  </si>
  <si>
    <t>コハル</t>
    <phoneticPr fontId="2"/>
  </si>
  <si>
    <t>おゆみ野南小学校</t>
    <rPh sb="3" eb="4">
      <t>ノ</t>
    </rPh>
    <rPh sb="4" eb="5">
      <t>ミナミ</t>
    </rPh>
    <rPh sb="5" eb="8">
      <t>ショウガッコウ</t>
    </rPh>
    <phoneticPr fontId="2"/>
  </si>
  <si>
    <t>誉田小学校</t>
    <rPh sb="0" eb="2">
      <t>ホンダ</t>
    </rPh>
    <rPh sb="2" eb="5">
      <t>ショウガッコウ</t>
    </rPh>
    <phoneticPr fontId="2"/>
  </si>
  <si>
    <t>都賀小学校</t>
    <rPh sb="0" eb="2">
      <t>ツガ</t>
    </rPh>
    <rPh sb="2" eb="5">
      <t>ショウガッコウ</t>
    </rPh>
    <phoneticPr fontId="2"/>
  </si>
  <si>
    <t>悠</t>
    <phoneticPr fontId="2"/>
  </si>
  <si>
    <t>ユウ</t>
    <phoneticPr fontId="2"/>
  </si>
  <si>
    <t>宮崎小学校</t>
    <rPh sb="0" eb="2">
      <t>ミヤザキ</t>
    </rPh>
    <rPh sb="2" eb="5">
      <t>ショウガッコウ</t>
    </rPh>
    <phoneticPr fontId="2"/>
  </si>
  <si>
    <t>星久喜小学校</t>
    <rPh sb="0" eb="1">
      <t>ホシ</t>
    </rPh>
    <rPh sb="1" eb="3">
      <t>クキ</t>
    </rPh>
    <rPh sb="3" eb="6">
      <t>ショウガッコウ</t>
    </rPh>
    <phoneticPr fontId="2"/>
  </si>
  <si>
    <t>院内小学校</t>
    <rPh sb="0" eb="2">
      <t>インナイ</t>
    </rPh>
    <rPh sb="2" eb="5">
      <t>ショウガッコウ</t>
    </rPh>
    <phoneticPr fontId="2"/>
  </si>
  <si>
    <t>仁戸名小学校</t>
    <rPh sb="0" eb="3">
      <t>ニトナ</t>
    </rPh>
    <rPh sb="3" eb="6">
      <t>ショウガッコウ</t>
    </rPh>
    <phoneticPr fontId="2"/>
  </si>
  <si>
    <t>JVA023556386</t>
    <phoneticPr fontId="2"/>
  </si>
  <si>
    <t>JVA021693731</t>
    <phoneticPr fontId="2"/>
  </si>
  <si>
    <t>JVA022239303</t>
    <phoneticPr fontId="2"/>
  </si>
  <si>
    <t>JVA022590923</t>
    <phoneticPr fontId="2"/>
  </si>
  <si>
    <t>JVA023138988</t>
    <phoneticPr fontId="2"/>
  </si>
  <si>
    <t>JVA023500020</t>
    <phoneticPr fontId="2"/>
  </si>
  <si>
    <t>JVA021693748</t>
    <phoneticPr fontId="2"/>
  </si>
  <si>
    <t>JVA023099890</t>
    <phoneticPr fontId="2"/>
  </si>
  <si>
    <t>JVA023500037</t>
    <phoneticPr fontId="2"/>
  </si>
  <si>
    <t>JVA022438454</t>
    <phoneticPr fontId="2"/>
  </si>
  <si>
    <t>JVA023542723</t>
    <phoneticPr fontId="2"/>
  </si>
  <si>
    <t>JVA022390714</t>
    <phoneticPr fontId="2"/>
  </si>
  <si>
    <t>JVA023138742</t>
    <phoneticPr fontId="2"/>
  </si>
  <si>
    <t>JVA023500013</t>
    <phoneticPr fontId="2"/>
  </si>
  <si>
    <t>川島</t>
    <rPh sb="0" eb="2">
      <t>カワシマ</t>
    </rPh>
    <phoneticPr fontId="2"/>
  </si>
  <si>
    <t>敏明</t>
    <rPh sb="0" eb="2">
      <t>トシアキ</t>
    </rPh>
    <phoneticPr fontId="2"/>
  </si>
  <si>
    <t>カワシマ</t>
    <phoneticPr fontId="2"/>
  </si>
  <si>
    <t>トシアキ</t>
    <phoneticPr fontId="2"/>
  </si>
  <si>
    <t>麻世</t>
    <rPh sb="0" eb="2">
      <t>アサヨ</t>
    </rPh>
    <phoneticPr fontId="2"/>
  </si>
  <si>
    <t>拓也</t>
    <rPh sb="0" eb="2">
      <t>タクヤ</t>
    </rPh>
    <phoneticPr fontId="2"/>
  </si>
  <si>
    <t>真人</t>
    <rPh sb="0" eb="2">
      <t>マサト</t>
    </rPh>
    <phoneticPr fontId="2"/>
  </si>
  <si>
    <t>JVA007667237</t>
    <phoneticPr fontId="2"/>
  </si>
  <si>
    <t>JVA022411181</t>
    <phoneticPr fontId="2"/>
  </si>
  <si>
    <t>JVA023542709</t>
    <phoneticPr fontId="2"/>
  </si>
  <si>
    <t>JVA023542716</t>
    <phoneticPr fontId="2"/>
  </si>
  <si>
    <t>麻樹子</t>
    <rPh sb="0" eb="1">
      <t>マ</t>
    </rPh>
    <rPh sb="1" eb="2">
      <t>キ</t>
    </rPh>
    <rPh sb="2" eb="3">
      <t>コ</t>
    </rPh>
    <phoneticPr fontId="2"/>
  </si>
  <si>
    <t>マキコ</t>
    <phoneticPr fontId="2"/>
  </si>
  <si>
    <t>アサヨ</t>
    <phoneticPr fontId="2"/>
  </si>
  <si>
    <t>タクヤ</t>
    <phoneticPr fontId="2"/>
  </si>
  <si>
    <t>マサト</t>
    <phoneticPr fontId="2"/>
  </si>
  <si>
    <t>登戸小学校</t>
    <rPh sb="0" eb="1">
      <t>ノボ</t>
    </rPh>
    <rPh sb="1" eb="2">
      <t>ト</t>
    </rPh>
    <rPh sb="2" eb="5">
      <t>ショウガッコウ</t>
    </rPh>
    <phoneticPr fontId="2"/>
  </si>
  <si>
    <t>誉田東小学校</t>
    <rPh sb="0" eb="2">
      <t>ホンダ</t>
    </rPh>
    <rPh sb="2" eb="3">
      <t>ヒガシ</t>
    </rPh>
    <rPh sb="3" eb="6">
      <t>ショウガッコウ</t>
    </rPh>
    <phoneticPr fontId="2"/>
  </si>
  <si>
    <t>四和小学校</t>
    <rPh sb="0" eb="1">
      <t>ヨ</t>
    </rPh>
    <rPh sb="1" eb="2">
      <t>ワ</t>
    </rPh>
    <rPh sb="2" eb="5">
      <t>ショウガッコウ</t>
    </rPh>
    <phoneticPr fontId="2"/>
  </si>
  <si>
    <t>扇田小学校</t>
    <rPh sb="0" eb="1">
      <t>オウギ</t>
    </rPh>
    <rPh sb="1" eb="2">
      <t>タ</t>
    </rPh>
    <rPh sb="2" eb="5">
      <t>ショウガッコウ</t>
    </rPh>
    <phoneticPr fontId="2"/>
  </si>
  <si>
    <t>千葉市美浜区稲毛海岸3‐3‐2‐303</t>
    <rPh sb="0" eb="3">
      <t>チバシ</t>
    </rPh>
    <rPh sb="3" eb="6">
      <t>ミハマク</t>
    </rPh>
    <rPh sb="6" eb="10">
      <t>イナゲカイガン</t>
    </rPh>
    <phoneticPr fontId="2"/>
  </si>
  <si>
    <t>０９０</t>
    <phoneticPr fontId="2"/>
  </si>
  <si>
    <t>６９２４</t>
    <phoneticPr fontId="2"/>
  </si>
  <si>
    <t>２４９６</t>
    <phoneticPr fontId="2"/>
  </si>
  <si>
    <t>００１６</t>
    <phoneticPr fontId="2"/>
  </si>
  <si>
    <t>263</t>
    <phoneticPr fontId="2"/>
  </si>
  <si>
    <t>千葉市稲毛区天台1‐9‐1‐207</t>
    <rPh sb="0" eb="3">
      <t>チバシ</t>
    </rPh>
    <rPh sb="3" eb="6">
      <t>イナゲク</t>
    </rPh>
    <rPh sb="6" eb="8">
      <t>テンダイ</t>
    </rPh>
    <phoneticPr fontId="2"/>
  </si>
  <si>
    <t>０８０</t>
    <phoneticPr fontId="2"/>
  </si>
  <si>
    <t>9269</t>
    <phoneticPr fontId="2"/>
  </si>
  <si>
    <t>３６２１</t>
    <phoneticPr fontId="2"/>
  </si>
  <si>
    <t>麻世</t>
    <rPh sb="0" eb="1">
      <t>アサ</t>
    </rPh>
    <rPh sb="1" eb="2">
      <t>ヨ</t>
    </rPh>
    <phoneticPr fontId="2"/>
  </si>
  <si>
    <t>266</t>
    <phoneticPr fontId="2"/>
  </si>
  <si>
    <t>00３３</t>
    <phoneticPr fontId="2"/>
  </si>
  <si>
    <t>千葉市緑区おゆみ野南２－２１－102</t>
    <rPh sb="0" eb="3">
      <t>チバシ</t>
    </rPh>
    <rPh sb="3" eb="5">
      <t>ミドリク</t>
    </rPh>
    <rPh sb="8" eb="9">
      <t>ノ</t>
    </rPh>
    <rPh sb="9" eb="10">
      <t>ミナミ</t>
    </rPh>
    <phoneticPr fontId="2"/>
  </si>
  <si>
    <t>７７７１</t>
    <phoneticPr fontId="2"/>
  </si>
  <si>
    <t>０９４２</t>
    <phoneticPr fontId="2"/>
  </si>
  <si>
    <t>①</t>
    <phoneticPr fontId="2"/>
  </si>
  <si>
    <t>まだまだ　未熟なことばかりですが、本番の大会で全員の気持ちを１つに、一戦一戦、勝利につながる努力をしていきます！</t>
    <rPh sb="5" eb="7">
      <t>ミジュク</t>
    </rPh>
    <rPh sb="17" eb="19">
      <t>ホンバン</t>
    </rPh>
    <rPh sb="20" eb="22">
      <t>タイカイ</t>
    </rPh>
    <rPh sb="23" eb="25">
      <t>ゼンイン</t>
    </rPh>
    <rPh sb="26" eb="28">
      <t>キモ</t>
    </rPh>
    <rPh sb="34" eb="36">
      <t>イッセン</t>
    </rPh>
    <rPh sb="36" eb="38">
      <t>イッセン</t>
    </rPh>
    <rPh sb="39" eb="41">
      <t>ショウリ</t>
    </rPh>
    <rPh sb="46" eb="48">
      <t>ドリョク</t>
    </rPh>
    <phoneticPr fontId="2"/>
  </si>
  <si>
    <r>
      <t>千葉市中央区椿森</t>
    </r>
    <r>
      <rPr>
        <sz val="10"/>
        <color rgb="FF000000"/>
        <rFont val="ＭＳ Ｐゴシック"/>
        <family val="1"/>
        <charset val="128"/>
      </rPr>
      <t>2-7-6</t>
    </r>
    <rPh sb="0" eb="3">
      <t>チバシ</t>
    </rPh>
    <rPh sb="3" eb="6">
      <t>チュウオウク</t>
    </rPh>
    <rPh sb="6" eb="8">
      <t>ツバキモリ</t>
    </rPh>
    <phoneticPr fontId="2"/>
  </si>
  <si>
    <t>261</t>
    <phoneticPr fontId="2"/>
  </si>
  <si>
    <t>0004</t>
    <phoneticPr fontId="2"/>
  </si>
  <si>
    <t>千葉市美浜区高洲2-4-3-109</t>
    <rPh sb="0" eb="6">
      <t>チバシミハマク</t>
    </rPh>
    <rPh sb="6" eb="8">
      <t>タカス</t>
    </rPh>
    <phoneticPr fontId="2"/>
  </si>
  <si>
    <t>090</t>
    <phoneticPr fontId="2"/>
  </si>
  <si>
    <t>3437</t>
    <phoneticPr fontId="2"/>
  </si>
  <si>
    <t>0321</t>
    <phoneticPr fontId="2"/>
  </si>
  <si>
    <t>0005</t>
    <phoneticPr fontId="2"/>
  </si>
  <si>
    <t>260</t>
    <phoneticPr fontId="2"/>
  </si>
  <si>
    <t>0042</t>
    <phoneticPr fontId="2"/>
  </si>
  <si>
    <t>チバチュウオウジュニアバレーボールクラブ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</si>
</sst>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2" zoomScaleNormal="100" zoomScaleSheetLayoutView="100" workbookViewId="0">
      <selection activeCell="AM50" sqref="AM5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5" customHeight="1">
      <c r="A2" s="198" t="s">
        <v>120</v>
      </c>
      <c r="B2" s="199"/>
      <c r="C2" s="200" t="s">
        <v>258</v>
      </c>
      <c r="D2" s="201"/>
      <c r="E2" s="201"/>
      <c r="F2" s="201"/>
      <c r="G2" s="201"/>
      <c r="H2" s="201"/>
      <c r="I2" s="202"/>
      <c r="J2" s="84" t="s">
        <v>118</v>
      </c>
      <c r="K2" s="85"/>
      <c r="L2" s="85"/>
      <c r="M2" s="85"/>
      <c r="N2" s="85"/>
      <c r="O2" s="86"/>
      <c r="P2" s="84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7" t="s">
        <v>100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3" t="s">
        <v>121</v>
      </c>
      <c r="B3" s="204"/>
      <c r="C3" s="205" t="s">
        <v>133</v>
      </c>
      <c r="D3" s="206"/>
      <c r="E3" s="206"/>
      <c r="F3" s="206"/>
      <c r="G3" s="206"/>
      <c r="H3" s="206"/>
      <c r="I3" s="207"/>
      <c r="J3" s="81" t="s">
        <v>92</v>
      </c>
      <c r="K3" s="82"/>
      <c r="L3" s="82"/>
      <c r="M3" s="82"/>
      <c r="N3" s="82"/>
      <c r="O3" s="83"/>
      <c r="P3" s="195" t="s">
        <v>134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96" t="s">
        <v>122</v>
      </c>
      <c r="B4" s="97"/>
      <c r="C4" s="88" t="s">
        <v>135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8" t="s">
        <v>115</v>
      </c>
      <c r="B5" s="99"/>
      <c r="C5" s="91" t="s">
        <v>135</v>
      </c>
      <c r="D5" s="92"/>
      <c r="E5" s="92"/>
      <c r="F5" s="92"/>
      <c r="G5" s="92"/>
      <c r="H5" s="92"/>
      <c r="I5" s="93"/>
      <c r="J5" s="133">
        <v>35006</v>
      </c>
      <c r="K5" s="133"/>
      <c r="L5" s="133"/>
      <c r="M5" s="133"/>
      <c r="N5" s="133"/>
      <c r="O5" s="133"/>
      <c r="P5" s="184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/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4" t="s">
        <v>106</v>
      </c>
      <c r="D6" s="215"/>
      <c r="E6" s="190" t="s">
        <v>107</v>
      </c>
      <c r="F6" s="191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3" t="s">
        <v>94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95</v>
      </c>
      <c r="AL6" s="194"/>
      <c r="AM6" s="194"/>
      <c r="AN6" s="194"/>
      <c r="AO6" s="194"/>
      <c r="AP6" s="194"/>
      <c r="AQ6" s="194"/>
      <c r="AR6" s="194"/>
      <c r="AS6" s="194"/>
      <c r="AT6" s="34" t="s">
        <v>123</v>
      </c>
    </row>
    <row r="7" spans="1:51" ht="13.5" customHeight="1">
      <c r="A7" s="55"/>
      <c r="B7" s="54"/>
      <c r="C7" s="128" t="s">
        <v>212</v>
      </c>
      <c r="D7" s="57"/>
      <c r="E7" s="101" t="s">
        <v>213</v>
      </c>
      <c r="F7" s="59"/>
      <c r="G7" s="60" t="s">
        <v>217</v>
      </c>
      <c r="H7" s="60"/>
      <c r="I7" s="60"/>
      <c r="J7" s="60"/>
      <c r="K7" s="60"/>
      <c r="L7" s="60"/>
      <c r="M7" s="60">
        <v>427975</v>
      </c>
      <c r="N7" s="60"/>
      <c r="O7" s="60"/>
      <c r="P7" s="61" t="s">
        <v>7</v>
      </c>
      <c r="Q7" s="62"/>
      <c r="R7" s="213" t="s">
        <v>249</v>
      </c>
      <c r="S7" s="64"/>
      <c r="T7" s="64"/>
      <c r="U7" s="64"/>
      <c r="V7" s="27" t="s">
        <v>8</v>
      </c>
      <c r="W7" s="100" t="s">
        <v>250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252</v>
      </c>
      <c r="AM7" s="135"/>
      <c r="AN7" s="135"/>
      <c r="AO7" s="135"/>
      <c r="AP7" s="135"/>
      <c r="AQ7" s="135"/>
      <c r="AR7" s="135"/>
      <c r="AS7" s="36" t="s">
        <v>10</v>
      </c>
      <c r="AT7" s="223"/>
    </row>
    <row r="8" spans="1:51" ht="18" customHeight="1">
      <c r="A8" s="55"/>
      <c r="B8" s="54"/>
      <c r="C8" s="126" t="s">
        <v>210</v>
      </c>
      <c r="D8" s="69"/>
      <c r="E8" s="127" t="s">
        <v>211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251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253</v>
      </c>
      <c r="AL8" s="137"/>
      <c r="AM8" s="137"/>
      <c r="AN8" s="137"/>
      <c r="AO8" s="37" t="s">
        <v>11</v>
      </c>
      <c r="AP8" s="138" t="s">
        <v>254</v>
      </c>
      <c r="AQ8" s="137"/>
      <c r="AR8" s="137"/>
      <c r="AS8" s="139"/>
      <c r="AT8" s="223"/>
    </row>
    <row r="9" spans="1:51" ht="14.5" customHeight="1">
      <c r="A9" s="53" t="s">
        <v>131</v>
      </c>
      <c r="B9" s="54"/>
      <c r="C9" s="128" t="s">
        <v>171</v>
      </c>
      <c r="D9" s="57"/>
      <c r="E9" s="101" t="s">
        <v>223</v>
      </c>
      <c r="F9" s="59"/>
      <c r="G9" s="60" t="s">
        <v>218</v>
      </c>
      <c r="H9" s="60"/>
      <c r="I9" s="60"/>
      <c r="J9" s="60">
        <v>20250029</v>
      </c>
      <c r="K9" s="60"/>
      <c r="L9" s="60"/>
      <c r="M9" s="60"/>
      <c r="N9" s="60"/>
      <c r="O9" s="60"/>
      <c r="P9" s="61" t="s">
        <v>7</v>
      </c>
      <c r="Q9" s="62"/>
      <c r="R9" s="63" t="s">
        <v>249</v>
      </c>
      <c r="S9" s="64"/>
      <c r="T9" s="64"/>
      <c r="U9" s="64"/>
      <c r="V9" s="27" t="s">
        <v>8</v>
      </c>
      <c r="W9" s="65" t="s">
        <v>255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231</v>
      </c>
      <c r="AM9" s="135"/>
      <c r="AN9" s="135"/>
      <c r="AO9" s="135"/>
      <c r="AP9" s="135"/>
      <c r="AQ9" s="135"/>
      <c r="AR9" s="135"/>
      <c r="AS9" s="36" t="s">
        <v>125</v>
      </c>
      <c r="AT9" s="224"/>
    </row>
    <row r="10" spans="1:51" ht="18" customHeight="1">
      <c r="A10" s="55"/>
      <c r="B10" s="54"/>
      <c r="C10" s="126" t="s">
        <v>145</v>
      </c>
      <c r="D10" s="69"/>
      <c r="E10" s="127" t="s">
        <v>214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230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89" t="s">
        <v>232</v>
      </c>
      <c r="AL10" s="137"/>
      <c r="AM10" s="137"/>
      <c r="AN10" s="137"/>
      <c r="AO10" s="37" t="s">
        <v>126</v>
      </c>
      <c r="AP10" s="138" t="s">
        <v>233</v>
      </c>
      <c r="AQ10" s="137"/>
      <c r="AR10" s="137"/>
      <c r="AS10" s="139"/>
      <c r="AT10" s="224"/>
    </row>
    <row r="11" spans="1:51" ht="14.5" customHeight="1">
      <c r="A11" s="53" t="s">
        <v>132</v>
      </c>
      <c r="B11" s="54"/>
      <c r="C11" s="56" t="s">
        <v>166</v>
      </c>
      <c r="D11" s="57"/>
      <c r="E11" s="58" t="s">
        <v>224</v>
      </c>
      <c r="F11" s="59"/>
      <c r="G11" s="60" t="s">
        <v>219</v>
      </c>
      <c r="H11" s="60"/>
      <c r="I11" s="60"/>
      <c r="J11" s="60">
        <v>20250030</v>
      </c>
      <c r="K11" s="60"/>
      <c r="L11" s="60"/>
      <c r="M11" s="60"/>
      <c r="N11" s="60"/>
      <c r="O11" s="60"/>
      <c r="P11" s="61" t="s">
        <v>7</v>
      </c>
      <c r="Q11" s="62"/>
      <c r="R11" s="63" t="s">
        <v>235</v>
      </c>
      <c r="S11" s="64"/>
      <c r="T11" s="64"/>
      <c r="U11" s="64"/>
      <c r="V11" s="27" t="s">
        <v>8</v>
      </c>
      <c r="W11" s="65" t="s">
        <v>234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4" t="s">
        <v>237</v>
      </c>
      <c r="AM11" s="135"/>
      <c r="AN11" s="135"/>
      <c r="AO11" s="135"/>
      <c r="AP11" s="135"/>
      <c r="AQ11" s="135"/>
      <c r="AR11" s="135"/>
      <c r="AS11" s="36" t="s">
        <v>10</v>
      </c>
      <c r="AT11" s="224"/>
    </row>
    <row r="12" spans="1:51" ht="18" customHeight="1">
      <c r="A12" s="55"/>
      <c r="B12" s="54"/>
      <c r="C12" s="68" t="s">
        <v>140</v>
      </c>
      <c r="D12" s="69"/>
      <c r="E12" s="70" t="s">
        <v>215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236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89" t="s">
        <v>238</v>
      </c>
      <c r="AL12" s="137"/>
      <c r="AM12" s="137"/>
      <c r="AN12" s="137"/>
      <c r="AO12" s="37" t="s">
        <v>8</v>
      </c>
      <c r="AP12" s="138" t="s">
        <v>239</v>
      </c>
      <c r="AQ12" s="137"/>
      <c r="AR12" s="137"/>
      <c r="AS12" s="139"/>
      <c r="AT12" s="224"/>
    </row>
    <row r="13" spans="1:51" ht="14.5" customHeight="1">
      <c r="A13" s="55" t="s">
        <v>82</v>
      </c>
      <c r="B13" s="54"/>
      <c r="C13" s="128" t="s">
        <v>173</v>
      </c>
      <c r="D13" s="57"/>
      <c r="E13" s="101" t="s">
        <v>225</v>
      </c>
      <c r="F13" s="59"/>
      <c r="G13" s="60" t="s">
        <v>220</v>
      </c>
      <c r="H13" s="60"/>
      <c r="I13" s="60"/>
      <c r="J13" s="60">
        <v>20250031</v>
      </c>
      <c r="K13" s="60"/>
      <c r="L13" s="60"/>
      <c r="M13" s="60"/>
      <c r="N13" s="60"/>
      <c r="O13" s="60"/>
      <c r="P13" s="61" t="s">
        <v>7</v>
      </c>
      <c r="Q13" s="62"/>
      <c r="R13" s="63" t="s">
        <v>256</v>
      </c>
      <c r="S13" s="64"/>
      <c r="T13" s="64"/>
      <c r="U13" s="64"/>
      <c r="V13" s="27" t="s">
        <v>8</v>
      </c>
      <c r="W13" s="65" t="s">
        <v>257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4"/>
    </row>
    <row r="14" spans="1:51" ht="18" customHeight="1">
      <c r="A14" s="55"/>
      <c r="B14" s="54"/>
      <c r="C14" s="126" t="s">
        <v>147</v>
      </c>
      <c r="D14" s="69"/>
      <c r="E14" s="127" t="s">
        <v>216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192" t="s">
        <v>248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6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4"/>
    </row>
    <row r="15" spans="1:51" ht="15" customHeight="1">
      <c r="A15" s="55" t="s">
        <v>83</v>
      </c>
      <c r="B15" s="54"/>
      <c r="C15" s="128" t="s">
        <v>171</v>
      </c>
      <c r="D15" s="57"/>
      <c r="E15" s="101" t="s">
        <v>223</v>
      </c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5"/>
    </row>
    <row r="16" spans="1:51" ht="18" customHeight="1">
      <c r="A16" s="55"/>
      <c r="B16" s="54"/>
      <c r="C16" s="126" t="s">
        <v>145</v>
      </c>
      <c r="D16" s="69"/>
      <c r="E16" s="127" t="s">
        <v>240</v>
      </c>
      <c r="F16" s="71"/>
      <c r="G16" s="125"/>
      <c r="H16" s="125"/>
      <c r="I16" s="125"/>
      <c r="J16" s="125"/>
      <c r="K16" s="125"/>
      <c r="L16" s="125"/>
      <c r="M16" s="125"/>
      <c r="N16" s="125"/>
      <c r="O16" s="125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5"/>
    </row>
    <row r="17" spans="1:46" ht="15" customHeight="1">
      <c r="A17" s="132" t="s">
        <v>97</v>
      </c>
      <c r="B17" s="54"/>
      <c r="C17" s="128" t="s">
        <v>164</v>
      </c>
      <c r="D17" s="57"/>
      <c r="E17" s="101" t="s">
        <v>222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4" t="s">
        <v>241</v>
      </c>
      <c r="S17" s="64"/>
      <c r="T17" s="64"/>
      <c r="U17" s="64"/>
      <c r="V17" s="27" t="s">
        <v>8</v>
      </c>
      <c r="W17" s="66" t="s">
        <v>242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4" t="s">
        <v>231</v>
      </c>
      <c r="AM17" s="135"/>
      <c r="AN17" s="135"/>
      <c r="AO17" s="135"/>
      <c r="AP17" s="135"/>
      <c r="AQ17" s="135"/>
      <c r="AR17" s="135"/>
      <c r="AS17" s="36" t="s">
        <v>125</v>
      </c>
      <c r="AT17" s="224"/>
    </row>
    <row r="18" spans="1:46" ht="18" customHeight="1">
      <c r="A18" s="55"/>
      <c r="B18" s="54"/>
      <c r="C18" s="126" t="s">
        <v>138</v>
      </c>
      <c r="D18" s="69"/>
      <c r="E18" s="127" t="s">
        <v>221</v>
      </c>
      <c r="F18" s="71"/>
      <c r="G18" s="125"/>
      <c r="H18" s="125"/>
      <c r="I18" s="125"/>
      <c r="J18" s="125"/>
      <c r="K18" s="125"/>
      <c r="L18" s="125"/>
      <c r="M18" s="125"/>
      <c r="N18" s="125"/>
      <c r="O18" s="125"/>
      <c r="P18" s="72" t="s">
        <v>243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89" t="s">
        <v>244</v>
      </c>
      <c r="AL18" s="137"/>
      <c r="AM18" s="137"/>
      <c r="AN18" s="137"/>
      <c r="AO18" s="37" t="s">
        <v>126</v>
      </c>
      <c r="AP18" s="138" t="s">
        <v>245</v>
      </c>
      <c r="AQ18" s="137"/>
      <c r="AR18" s="137"/>
      <c r="AS18" s="139"/>
      <c r="AT18" s="224"/>
    </row>
    <row r="19" spans="1:46">
      <c r="A19" s="55" t="s">
        <v>0</v>
      </c>
      <c r="B19" s="54"/>
      <c r="C19" s="144" t="str">
        <f>IF(P18="","",P18)</f>
        <v>千葉市緑区おゆみ野南２－２１－102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55" t="s">
        <v>1</v>
      </c>
      <c r="B21" s="54"/>
      <c r="C21" s="144" t="str">
        <f>IF(AL17="","",AL17&amp;"-"&amp;AK18&amp;"-"&amp;AP18)</f>
        <v>０９０-７７７１-０９４２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30" t="s">
        <v>129</v>
      </c>
      <c r="B25" s="129" t="s">
        <v>85</v>
      </c>
      <c r="C25" s="145" t="s">
        <v>104</v>
      </c>
      <c r="D25" s="146"/>
      <c r="E25" s="147" t="s">
        <v>105</v>
      </c>
      <c r="F25" s="148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7" t="s">
        <v>98</v>
      </c>
      <c r="Q25" s="129"/>
      <c r="R25" s="129"/>
      <c r="S25" s="129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31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1">
        <v>1</v>
      </c>
      <c r="B27" s="143" t="s">
        <v>246</v>
      </c>
      <c r="C27" s="128" t="s">
        <v>162</v>
      </c>
      <c r="D27" s="57"/>
      <c r="E27" s="101" t="s">
        <v>163</v>
      </c>
      <c r="F27" s="59"/>
      <c r="G27" s="120">
        <v>6</v>
      </c>
      <c r="H27" s="107"/>
      <c r="I27" s="120" t="s">
        <v>187</v>
      </c>
      <c r="J27" s="106"/>
      <c r="K27" s="106"/>
      <c r="L27" s="107"/>
      <c r="M27" s="111" t="s">
        <v>197</v>
      </c>
      <c r="N27" s="106"/>
      <c r="O27" s="107"/>
      <c r="P27" s="111">
        <v>153</v>
      </c>
      <c r="Q27" s="106"/>
      <c r="R27" s="106"/>
      <c r="S27" s="106"/>
      <c r="T27" s="112"/>
      <c r="U27" s="1"/>
      <c r="V27" s="1"/>
      <c r="W27" s="1"/>
      <c r="X27" s="1"/>
      <c r="Y27" s="114">
        <v>6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22"/>
      <c r="B28" s="124"/>
      <c r="C28" s="126" t="s">
        <v>136</v>
      </c>
      <c r="D28" s="69"/>
      <c r="E28" s="127" t="s">
        <v>137</v>
      </c>
      <c r="F28" s="71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1">
        <v>2</v>
      </c>
      <c r="B29" s="123">
        <v>2</v>
      </c>
      <c r="C29" s="128" t="s">
        <v>164</v>
      </c>
      <c r="D29" s="57"/>
      <c r="E29" s="101" t="s">
        <v>165</v>
      </c>
      <c r="F29" s="59"/>
      <c r="G29" s="120">
        <v>6</v>
      </c>
      <c r="H29" s="107"/>
      <c r="I29" s="120" t="s">
        <v>187</v>
      </c>
      <c r="J29" s="106"/>
      <c r="K29" s="106"/>
      <c r="L29" s="107"/>
      <c r="M29" s="111" t="s">
        <v>198</v>
      </c>
      <c r="N29" s="106"/>
      <c r="O29" s="107"/>
      <c r="P29" s="111">
        <v>140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2"/>
      <c r="B30" s="124"/>
      <c r="C30" s="126" t="s">
        <v>138</v>
      </c>
      <c r="D30" s="69"/>
      <c r="E30" s="127" t="s">
        <v>139</v>
      </c>
      <c r="F30" s="71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21">
        <v>3</v>
      </c>
      <c r="B31" s="123">
        <v>3</v>
      </c>
      <c r="C31" s="128" t="s">
        <v>166</v>
      </c>
      <c r="D31" s="57"/>
      <c r="E31" s="101" t="s">
        <v>167</v>
      </c>
      <c r="F31" s="59"/>
      <c r="G31" s="120">
        <v>6</v>
      </c>
      <c r="H31" s="107"/>
      <c r="I31" s="120" t="s">
        <v>189</v>
      </c>
      <c r="J31" s="106"/>
      <c r="K31" s="106"/>
      <c r="L31" s="107"/>
      <c r="M31" s="111" t="s">
        <v>199</v>
      </c>
      <c r="N31" s="106"/>
      <c r="O31" s="107"/>
      <c r="P31" s="111">
        <v>138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2"/>
      <c r="B32" s="124"/>
      <c r="C32" s="126" t="s">
        <v>140</v>
      </c>
      <c r="D32" s="69"/>
      <c r="E32" s="127" t="s">
        <v>141</v>
      </c>
      <c r="F32" s="71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21">
        <v>4</v>
      </c>
      <c r="B33" s="123">
        <v>4</v>
      </c>
      <c r="C33" s="128" t="s">
        <v>168</v>
      </c>
      <c r="D33" s="57"/>
      <c r="E33" s="101" t="s">
        <v>191</v>
      </c>
      <c r="F33" s="59"/>
      <c r="G33" s="120">
        <v>6</v>
      </c>
      <c r="H33" s="107"/>
      <c r="I33" s="120" t="s">
        <v>192</v>
      </c>
      <c r="J33" s="106"/>
      <c r="K33" s="106"/>
      <c r="L33" s="107"/>
      <c r="M33" s="111" t="s">
        <v>200</v>
      </c>
      <c r="N33" s="106"/>
      <c r="O33" s="107"/>
      <c r="P33" s="111">
        <v>145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22"/>
      <c r="B34" s="124"/>
      <c r="C34" s="126" t="s">
        <v>142</v>
      </c>
      <c r="D34" s="69"/>
      <c r="E34" s="127" t="s">
        <v>190</v>
      </c>
      <c r="F34" s="71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1">
        <v>5</v>
      </c>
      <c r="B35" s="123">
        <v>5</v>
      </c>
      <c r="C35" s="128" t="s">
        <v>169</v>
      </c>
      <c r="D35" s="57"/>
      <c r="E35" s="101" t="s">
        <v>170</v>
      </c>
      <c r="F35" s="59"/>
      <c r="G35" s="120">
        <v>6</v>
      </c>
      <c r="H35" s="107"/>
      <c r="I35" s="120" t="s">
        <v>193</v>
      </c>
      <c r="J35" s="106"/>
      <c r="K35" s="106"/>
      <c r="L35" s="107"/>
      <c r="M35" s="111" t="s">
        <v>201</v>
      </c>
      <c r="N35" s="106"/>
      <c r="O35" s="107"/>
      <c r="P35" s="111">
        <v>137</v>
      </c>
      <c r="Q35" s="106"/>
      <c r="R35" s="106"/>
      <c r="S35" s="106"/>
      <c r="T35" s="112"/>
      <c r="U35" s="1"/>
      <c r="V35" s="1"/>
      <c r="W35" s="1"/>
      <c r="X35" s="1"/>
      <c r="Y35" s="208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2"/>
      <c r="B36" s="124"/>
      <c r="C36" s="126" t="s">
        <v>143</v>
      </c>
      <c r="D36" s="69"/>
      <c r="E36" s="127" t="s">
        <v>144</v>
      </c>
      <c r="F36" s="71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9"/>
      <c r="Z36" s="210"/>
      <c r="AA36" s="210"/>
      <c r="AB36" s="210"/>
      <c r="AC36" s="210"/>
      <c r="AD36" s="210"/>
      <c r="AE36" s="210"/>
      <c r="AF36" s="210"/>
      <c r="AG36" s="21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1">
        <v>6</v>
      </c>
      <c r="B37" s="123">
        <v>6</v>
      </c>
      <c r="C37" s="128" t="s">
        <v>171</v>
      </c>
      <c r="D37" s="57"/>
      <c r="E37" s="101" t="s">
        <v>172</v>
      </c>
      <c r="F37" s="59"/>
      <c r="G37" s="120">
        <v>6</v>
      </c>
      <c r="H37" s="107"/>
      <c r="I37" s="120" t="s">
        <v>188</v>
      </c>
      <c r="J37" s="106"/>
      <c r="K37" s="106"/>
      <c r="L37" s="107"/>
      <c r="M37" s="111" t="s">
        <v>196</v>
      </c>
      <c r="N37" s="106"/>
      <c r="O37" s="107"/>
      <c r="P37" s="111">
        <v>150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2"/>
      <c r="B38" s="124"/>
      <c r="C38" s="126" t="s">
        <v>145</v>
      </c>
      <c r="D38" s="69"/>
      <c r="E38" s="127" t="s">
        <v>146</v>
      </c>
      <c r="F38" s="71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1">
        <v>7</v>
      </c>
      <c r="B39" s="123">
        <v>7</v>
      </c>
      <c r="C39" s="56" t="s">
        <v>173</v>
      </c>
      <c r="D39" s="57"/>
      <c r="E39" s="58" t="s">
        <v>174</v>
      </c>
      <c r="F39" s="59"/>
      <c r="G39" s="105">
        <v>5</v>
      </c>
      <c r="H39" s="107"/>
      <c r="I39" s="105" t="s">
        <v>194</v>
      </c>
      <c r="J39" s="106"/>
      <c r="K39" s="106"/>
      <c r="L39" s="107"/>
      <c r="M39" s="111" t="s">
        <v>202</v>
      </c>
      <c r="N39" s="106"/>
      <c r="O39" s="107"/>
      <c r="P39" s="111">
        <v>134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2"/>
      <c r="B40" s="124"/>
      <c r="C40" s="126" t="s">
        <v>147</v>
      </c>
      <c r="D40" s="69"/>
      <c r="E40" s="70" t="s">
        <v>148</v>
      </c>
      <c r="F40" s="71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1">
        <v>8</v>
      </c>
      <c r="B41" s="123">
        <v>8</v>
      </c>
      <c r="C41" s="128" t="s">
        <v>175</v>
      </c>
      <c r="D41" s="57"/>
      <c r="E41" s="101" t="s">
        <v>150</v>
      </c>
      <c r="F41" s="59"/>
      <c r="G41" s="120">
        <v>5</v>
      </c>
      <c r="H41" s="107"/>
      <c r="I41" s="120" t="s">
        <v>195</v>
      </c>
      <c r="J41" s="106"/>
      <c r="K41" s="106"/>
      <c r="L41" s="107"/>
      <c r="M41" s="111" t="s">
        <v>203</v>
      </c>
      <c r="N41" s="106"/>
      <c r="O41" s="107"/>
      <c r="P41" s="111">
        <v>135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2"/>
      <c r="B42" s="124"/>
      <c r="C42" s="126" t="s">
        <v>149</v>
      </c>
      <c r="D42" s="69"/>
      <c r="E42" s="127" t="s">
        <v>150</v>
      </c>
      <c r="F42" s="71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1">
        <v>9</v>
      </c>
      <c r="B43" s="123">
        <v>9</v>
      </c>
      <c r="C43" s="56" t="s">
        <v>176</v>
      </c>
      <c r="D43" s="57"/>
      <c r="E43" s="58" t="s">
        <v>177</v>
      </c>
      <c r="F43" s="59"/>
      <c r="G43" s="120">
        <v>5</v>
      </c>
      <c r="H43" s="107"/>
      <c r="I43" s="120" t="s">
        <v>226</v>
      </c>
      <c r="J43" s="106"/>
      <c r="K43" s="106"/>
      <c r="L43" s="107"/>
      <c r="M43" s="111" t="s">
        <v>204</v>
      </c>
      <c r="N43" s="106"/>
      <c r="O43" s="107"/>
      <c r="P43" s="111">
        <v>145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2"/>
      <c r="B44" s="124"/>
      <c r="C44" s="68" t="s">
        <v>151</v>
      </c>
      <c r="D44" s="69"/>
      <c r="E44" s="70" t="s">
        <v>155</v>
      </c>
      <c r="F44" s="71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1">
        <v>10</v>
      </c>
      <c r="B45" s="123">
        <v>10</v>
      </c>
      <c r="C45" s="56" t="s">
        <v>178</v>
      </c>
      <c r="D45" s="57"/>
      <c r="E45" s="58" t="s">
        <v>179</v>
      </c>
      <c r="F45" s="59"/>
      <c r="G45" s="120">
        <v>4</v>
      </c>
      <c r="H45" s="107"/>
      <c r="I45" s="105" t="s">
        <v>227</v>
      </c>
      <c r="J45" s="106"/>
      <c r="K45" s="106"/>
      <c r="L45" s="107"/>
      <c r="M45" s="111" t="s">
        <v>205</v>
      </c>
      <c r="N45" s="106"/>
      <c r="O45" s="107"/>
      <c r="P45" s="111">
        <v>134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2"/>
      <c r="B46" s="124"/>
      <c r="C46" s="68" t="s">
        <v>152</v>
      </c>
      <c r="D46" s="69"/>
      <c r="E46" s="70" t="s">
        <v>156</v>
      </c>
      <c r="F46" s="71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1">
        <v>11</v>
      </c>
      <c r="B47" s="123">
        <v>11</v>
      </c>
      <c r="C47" s="56" t="s">
        <v>180</v>
      </c>
      <c r="D47" s="57"/>
      <c r="E47" s="58" t="s">
        <v>181</v>
      </c>
      <c r="F47" s="59"/>
      <c r="G47" s="120">
        <v>5</v>
      </c>
      <c r="H47" s="107"/>
      <c r="I47" s="105" t="s">
        <v>228</v>
      </c>
      <c r="J47" s="106"/>
      <c r="K47" s="106"/>
      <c r="L47" s="107"/>
      <c r="M47" s="111" t="s">
        <v>206</v>
      </c>
      <c r="N47" s="106"/>
      <c r="O47" s="107"/>
      <c r="P47" s="111">
        <v>131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22"/>
      <c r="B48" s="124"/>
      <c r="C48" s="68" t="s">
        <v>153</v>
      </c>
      <c r="D48" s="69"/>
      <c r="E48" s="70" t="s">
        <v>161</v>
      </c>
      <c r="F48" s="71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21">
        <v>12</v>
      </c>
      <c r="B49" s="123">
        <v>12</v>
      </c>
      <c r="C49" s="56" t="s">
        <v>162</v>
      </c>
      <c r="D49" s="57"/>
      <c r="E49" s="58" t="s">
        <v>182</v>
      </c>
      <c r="F49" s="59"/>
      <c r="G49" s="120">
        <v>3</v>
      </c>
      <c r="H49" s="107"/>
      <c r="I49" s="105" t="s">
        <v>187</v>
      </c>
      <c r="J49" s="106"/>
      <c r="K49" s="106"/>
      <c r="L49" s="107"/>
      <c r="M49" s="111" t="s">
        <v>207</v>
      </c>
      <c r="N49" s="106"/>
      <c r="O49" s="107"/>
      <c r="P49" s="111">
        <v>138</v>
      </c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61"/>
      <c r="B50" s="162"/>
      <c r="C50" s="163" t="s">
        <v>136</v>
      </c>
      <c r="D50" s="164"/>
      <c r="E50" s="165" t="s">
        <v>159</v>
      </c>
      <c r="F50" s="166"/>
      <c r="G50" s="108"/>
      <c r="H50" s="110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55">
        <v>13</v>
      </c>
      <c r="B51" s="123">
        <v>13</v>
      </c>
      <c r="C51" s="56" t="s">
        <v>183</v>
      </c>
      <c r="D51" s="57"/>
      <c r="E51" s="58" t="s">
        <v>184</v>
      </c>
      <c r="F51" s="59"/>
      <c r="G51" s="120">
        <v>5</v>
      </c>
      <c r="H51" s="107"/>
      <c r="I51" s="105" t="s">
        <v>229</v>
      </c>
      <c r="J51" s="106"/>
      <c r="K51" s="106"/>
      <c r="L51" s="107"/>
      <c r="M51" s="111" t="s">
        <v>208</v>
      </c>
      <c r="N51" s="106"/>
      <c r="O51" s="107"/>
      <c r="P51" s="111">
        <v>135</v>
      </c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55"/>
      <c r="B52" s="124"/>
      <c r="C52" s="68" t="s">
        <v>154</v>
      </c>
      <c r="D52" s="69"/>
      <c r="E52" s="70" t="s">
        <v>160</v>
      </c>
      <c r="F52" s="71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55">
        <v>14</v>
      </c>
      <c r="B53" s="123">
        <v>14</v>
      </c>
      <c r="C53" s="56" t="s">
        <v>185</v>
      </c>
      <c r="D53" s="57"/>
      <c r="E53" s="58" t="s">
        <v>186</v>
      </c>
      <c r="F53" s="59"/>
      <c r="G53" s="120">
        <v>3</v>
      </c>
      <c r="H53" s="107"/>
      <c r="I53" s="105" t="s">
        <v>188</v>
      </c>
      <c r="J53" s="106"/>
      <c r="K53" s="106"/>
      <c r="L53" s="107"/>
      <c r="M53" s="111" t="s">
        <v>209</v>
      </c>
      <c r="N53" s="106"/>
      <c r="O53" s="107"/>
      <c r="P53" s="111">
        <v>120</v>
      </c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4"/>
      <c r="B54" s="218"/>
      <c r="C54" s="219" t="s">
        <v>157</v>
      </c>
      <c r="D54" s="220"/>
      <c r="E54" s="221" t="s">
        <v>158</v>
      </c>
      <c r="F54" s="222"/>
      <c r="G54" s="216"/>
      <c r="H54" s="217"/>
      <c r="I54" s="216"/>
      <c r="J54" s="210"/>
      <c r="K54" s="210"/>
      <c r="L54" s="217"/>
      <c r="M54" s="216"/>
      <c r="N54" s="210"/>
      <c r="O54" s="217"/>
      <c r="P54" s="216"/>
      <c r="Q54" s="210"/>
      <c r="R54" s="210"/>
      <c r="S54" s="210"/>
      <c r="T54" s="21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51" t="s">
        <v>247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6">
        <f>LEN(A57)</f>
        <v>56</v>
      </c>
      <c r="W57" s="227"/>
      <c r="X57" s="227"/>
      <c r="Y57" s="227"/>
      <c r="Z57" s="227"/>
      <c r="AA57" s="227"/>
      <c r="AB57" s="227"/>
      <c r="AC57" s="227"/>
      <c r="AD57" s="227"/>
      <c r="AE57" s="227"/>
      <c r="AF57" s="22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8" workbookViewId="0">
      <selection activeCell="B22" sqref="B22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男女混合</v>
      </c>
      <c r="I5" s="9">
        <f>入力!Y27</f>
        <v>6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35006</v>
      </c>
      <c r="B7" s="13" t="str">
        <f>IF(入力!C3="","",入力!C3)</f>
        <v>千葉中央ジュニアバレーボールクラブ</v>
      </c>
      <c r="C7" s="13" t="str">
        <f>IF(入力!C2="","",入力!C2)</f>
        <v>チバチュウオウジュニアバレーボールクラブ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 xml:space="preserve">	T10614105</v>
      </c>
      <c r="V7" s="13" t="str">
        <f>IF(入力!C5="","",入力!C5)</f>
        <v xml:space="preserve">	T10614105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川島</v>
      </c>
      <c r="D16" s="13" t="str">
        <f>IF(入力!E8="","",入力!E8)</f>
        <v>敏明</v>
      </c>
      <c r="E16" s="13" t="str">
        <f>IF(入力!C7="","",入力!C7)</f>
        <v>カワシマ</v>
      </c>
      <c r="F16" s="13" t="str">
        <f>IF(入力!E7="","",入力!E7)</f>
        <v>トシアキ</v>
      </c>
      <c r="G16" s="13" t="str">
        <f>IF(入力!G7="","",入力!G7)</f>
        <v>JVA007667237</v>
      </c>
      <c r="H16" s="13" t="str">
        <f>IF(入力!J7="","",入力!J7)</f>
        <v/>
      </c>
      <c r="I16" s="13">
        <f>IF(入力!M7="","",入力!M7)</f>
        <v>427975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0004</v>
      </c>
      <c r="T16" s="13" t="str">
        <f>IF(入力!P8="","",入力!P8)</f>
        <v>千葉市美浜区高洲2-4-3-109</v>
      </c>
      <c r="U16" s="13" t="str">
        <f>IF(入力!AL7="","",入力!AL7)</f>
        <v>090</v>
      </c>
      <c r="V16" s="13" t="str">
        <f>IF(入力!AK8="","",入力!AK8)</f>
        <v>3437</v>
      </c>
      <c r="W16" s="13" t="str">
        <f>IF(入力!AP8="","",入力!AP8)</f>
        <v>0321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麻世</v>
      </c>
      <c r="E17" s="13" t="str">
        <f>IF(入力!C9="","",入力!C9)</f>
        <v>サトウ</v>
      </c>
      <c r="F17" s="13" t="str">
        <f>IF(入力!E9="","",入力!E9)</f>
        <v>アサヨ</v>
      </c>
      <c r="G17" s="13" t="str">
        <f>IF(入力!G9="","",入力!G9)</f>
        <v>JVA022411181</v>
      </c>
      <c r="H17" s="13">
        <f>IF(入力!J9="","",入力!J9)</f>
        <v>20250029</v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0005</v>
      </c>
      <c r="T17" s="13" t="str">
        <f>IF(入力!P10="","",入力!P10)</f>
        <v>千葉市美浜区稲毛海岸3‐3‐2‐303</v>
      </c>
      <c r="U17" s="13" t="str">
        <f>IF(入力!AL9="","",入力!AL9)</f>
        <v>０９０</v>
      </c>
      <c r="V17" s="13" t="str">
        <f>IF(入力!AK10="","",入力!AK10)</f>
        <v>６９２４</v>
      </c>
      <c r="W17" s="13" t="str">
        <f>IF(入力!AP10="","",入力!AP10)</f>
        <v>２４９６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拓也</v>
      </c>
      <c r="E18" s="13" t="str">
        <f>IF(入力!C11="","",入力!C11)</f>
        <v>イシイ</v>
      </c>
      <c r="F18" s="13" t="str">
        <f>IF(入力!E11="","",入力!E11)</f>
        <v>タクヤ</v>
      </c>
      <c r="G18" s="13" t="str">
        <f>IF(入力!G11="","",入力!G11)</f>
        <v>JVA023542709</v>
      </c>
      <c r="H18" s="13">
        <f>IF(入力!J11="","",入力!J11)</f>
        <v>20250030</v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>263</v>
      </c>
      <c r="S18" s="13" t="str">
        <f>IF(入力!W11="","",入力!W11)</f>
        <v>００１６</v>
      </c>
      <c r="T18" s="13" t="str">
        <f>IF(入力!P12="","",入力!P12)</f>
        <v>千葉市稲毛区天台1‐9‐1‐207</v>
      </c>
      <c r="U18" s="13" t="str">
        <f>IF(入力!AL11="","",入力!AL11)</f>
        <v>０８０</v>
      </c>
      <c r="V18" s="13" t="str">
        <f>IF(入力!AK12="","",入力!AK12)</f>
        <v>9269</v>
      </c>
      <c r="W18" s="13" t="str">
        <f>IF(入力!AP12="","",入力!AP12)</f>
        <v>３６２１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大原</v>
      </c>
      <c r="D20" s="13" t="str">
        <f>IF(入力!E14="","",入力!E14)</f>
        <v>真人</v>
      </c>
      <c r="E20" s="13" t="str">
        <f>IF(入力!C13="","",入力!C13)</f>
        <v>オオハラ</v>
      </c>
      <c r="F20" s="13" t="str">
        <f>IF(入力!E13="","",入力!E13)</f>
        <v>マサト</v>
      </c>
      <c r="G20" s="13" t="str">
        <f>IF(入力!G13="","",入力!G13)</f>
        <v>JVA023542716</v>
      </c>
      <c r="H20" s="13">
        <f>IF(入力!J13="","",入力!J13)</f>
        <v>20250031</v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>260</v>
      </c>
      <c r="S20" s="13" t="str">
        <f>IF(入力!W13="","",入力!W13)</f>
        <v>0042</v>
      </c>
      <c r="T20" s="13" t="str">
        <f>IF(入力!P14="","",入力!P14)</f>
        <v>千葉市中央区椿森2-7-6</v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得本</v>
      </c>
      <c r="D22" s="13" t="str">
        <f>IF(入力!E18="","",入力!E18)</f>
        <v>麻樹子</v>
      </c>
      <c r="E22" s="13" t="str">
        <f>IF(入力!C17="","",入力!C17)</f>
        <v>トクモト</v>
      </c>
      <c r="F22" s="13" t="str">
        <f>IF(入力!E17="","",入力!E17)</f>
        <v>マキコ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266</v>
      </c>
      <c r="S22" s="13" t="str">
        <f>IF(入力!W17="","",入力!W17)</f>
        <v>00３３</v>
      </c>
      <c r="T22" s="13" t="str">
        <f>IF(入力!P18="","",入力!P18)</f>
        <v>千葉市緑区おゆみ野南２－２１－102</v>
      </c>
      <c r="U22" s="13" t="str">
        <f>IF(入力!AL17="","",入力!AL17)</f>
        <v>０９０</v>
      </c>
      <c r="V22" s="13" t="str">
        <f>IF(入力!AK18="","",入力!AK18)</f>
        <v>７７７１</v>
      </c>
      <c r="W22" s="13" t="str">
        <f>IF(入力!AP18="","",入力!AP18)</f>
        <v>０９４２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佐藤</v>
      </c>
      <c r="D23" s="13" t="str">
        <f>IF(入力!$E$16="","",入力!$E$16)</f>
        <v>麻世</v>
      </c>
      <c r="E23" s="13" t="str">
        <f>IF(入力!$C$15="","",入力!$C$15)</f>
        <v>サトウ</v>
      </c>
      <c r="F23" s="13" t="str">
        <f>IF(入力!$E$15="","",入力!$E$15)</f>
        <v>アサヨ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浅見　</v>
      </c>
      <c r="D24" s="51" t="str">
        <f>VLOOKUP($B$51,$A$53:$F$352,4)</f>
        <v>悠我</v>
      </c>
      <c r="E24" s="51" t="str">
        <f>VLOOKUP($B$51,$A$53:$F$352,5)</f>
        <v>アサミ</v>
      </c>
      <c r="F24" s="51" t="str">
        <f>VLOOKUP($B$51,$A$53:$F$352,6)</f>
        <v>ユウガ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浅見　</v>
      </c>
      <c r="D53" s="13" t="str">
        <f>IF(入力!E28="","",入力!E28)</f>
        <v>悠我</v>
      </c>
      <c r="E53" s="13" t="str">
        <f>IF(入力!C27="","",入力!C27)</f>
        <v>アサミ</v>
      </c>
      <c r="F53" s="13" t="str">
        <f>IF(入力!E27="","",入力!E27)</f>
        <v>ユウガ</v>
      </c>
      <c r="G53" s="13" t="str">
        <f>IF(入力!M27="","",入力!M27)</f>
        <v>JVA021693731</v>
      </c>
      <c r="H53" s="13" t="str">
        <f>IF(入力!I27="","",入力!I27)</f>
        <v>おゆみ野南小学校</v>
      </c>
      <c r="I53" s="13">
        <f>IF(入力!G27="","",入力!G27)</f>
        <v>6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得本</v>
      </c>
      <c r="D54" s="13" t="str">
        <f>IF(入力!E30="","",入力!E30)</f>
        <v>芽愛</v>
      </c>
      <c r="E54" s="13" t="str">
        <f>IF(入力!C29="","",入力!C29)</f>
        <v>トクモト</v>
      </c>
      <c r="F54" s="13" t="str">
        <f>IF(入力!E29="","",入力!E29)</f>
        <v>メイ</v>
      </c>
      <c r="G54" s="13" t="str">
        <f>IF(入力!M29="","",入力!M29)</f>
        <v>JVA022239303</v>
      </c>
      <c r="H54" s="13" t="str">
        <f>IF(入力!I29="","",入力!I29)</f>
        <v>おゆみ野南小学校</v>
      </c>
      <c r="I54" s="13">
        <f>IF(入力!G29="","",入力!G29)</f>
        <v>6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石井</v>
      </c>
      <c r="D55" s="13" t="str">
        <f>IF(入力!E32="","",入力!E32)</f>
        <v>春太</v>
      </c>
      <c r="E55" s="13" t="str">
        <f>IF(入力!C31="","",入力!C31)</f>
        <v>イシイ</v>
      </c>
      <c r="F55" s="13" t="str">
        <f>IF(入力!E31="","",入力!E31)</f>
        <v>シュンタ</v>
      </c>
      <c r="G55" s="13" t="str">
        <f>IF(入力!M31="","",入力!M31)</f>
        <v>JVA022590923</v>
      </c>
      <c r="H55" s="13" t="str">
        <f>IF(入力!I31="","",入力!I31)</f>
        <v>都賀小学校</v>
      </c>
      <c r="I55" s="13">
        <f>IF(入力!G31="","",入力!G31)</f>
        <v>6</v>
      </c>
      <c r="J55" s="13">
        <f>IF(入力!P31="","",入力!P31)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佐々木</v>
      </c>
      <c r="D56" s="13" t="str">
        <f>IF(入力!E34="","",入力!E34)</f>
        <v>悠</v>
      </c>
      <c r="E56" s="13" t="str">
        <f>IF(入力!C33="","",入力!C33)</f>
        <v>ササキ</v>
      </c>
      <c r="F56" s="13" t="str">
        <f>IF(入力!E33="","",入力!E33)</f>
        <v>ユウ</v>
      </c>
      <c r="G56" s="13" t="str">
        <f>IF(入力!M33="","",入力!M33)</f>
        <v>JVA023138988</v>
      </c>
      <c r="H56" s="13" t="str">
        <f>IF(入力!I33="","",入力!I33)</f>
        <v>宮崎小学校</v>
      </c>
      <c r="I56" s="13">
        <f>IF(入力!G33="","",入力!G33)</f>
        <v>6</v>
      </c>
      <c r="J56" s="13">
        <f>IF(入力!P33="","",入力!P33)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橋本</v>
      </c>
      <c r="D57" s="13" t="str">
        <f>IF(入力!E36="","",入力!E36)</f>
        <v>紫伸</v>
      </c>
      <c r="E57" s="13" t="str">
        <f>IF(入力!C35="","",入力!C35)</f>
        <v>ハシモト</v>
      </c>
      <c r="F57" s="13" t="str">
        <f>IF(入力!E35="","",入力!E35)</f>
        <v>シノブ</v>
      </c>
      <c r="G57" s="13" t="str">
        <f>IF(入力!M35="","",入力!M35)</f>
        <v>JVA023500020</v>
      </c>
      <c r="H57" s="13" t="str">
        <f>IF(入力!I35="","",入力!I35)</f>
        <v>星久喜小学校</v>
      </c>
      <c r="I57" s="13">
        <f>IF(入力!G35="","",入力!G35)</f>
        <v>6</v>
      </c>
      <c r="J57" s="13">
        <f>IF(入力!P35="","",入力!P35)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佐藤</v>
      </c>
      <c r="D58" s="13" t="str">
        <f>IF(入力!E38="","",入力!E38)</f>
        <v>紗菜</v>
      </c>
      <c r="E58" s="13" t="str">
        <f>IF(入力!C37="","",入力!C37)</f>
        <v>サトウ</v>
      </c>
      <c r="F58" s="13" t="str">
        <f>IF(入力!E37="","",入力!E37)</f>
        <v>サナ</v>
      </c>
      <c r="G58" s="13" t="str">
        <f>IF(入力!M37="","",入力!M37)</f>
        <v>JVA023556386</v>
      </c>
      <c r="H58" s="13" t="str">
        <f>IF(入力!I37="","",入力!I37)</f>
        <v>誉田小学校</v>
      </c>
      <c r="I58" s="13">
        <f>IF(入力!G37="","",入力!G37)</f>
        <v>6</v>
      </c>
      <c r="J58" s="13">
        <f>IF(入力!P37="","",入力!P37)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大原</v>
      </c>
      <c r="D59" s="13" t="str">
        <f>IF(入力!E40="","",入力!E40)</f>
        <v xml:space="preserve"> 悠人</v>
      </c>
      <c r="E59" s="13" t="str">
        <f>IF(入力!C39="","",入力!C39)</f>
        <v>オオハラ</v>
      </c>
      <c r="F59" s="13" t="str">
        <f>IF(入力!E39="","",入力!E39)</f>
        <v>ハルト</v>
      </c>
      <c r="G59" s="13" t="str">
        <f>IF(入力!M39="","",入力!M39)</f>
        <v>JVA021693748</v>
      </c>
      <c r="H59" s="13" t="str">
        <f>IF(入力!I39="","",入力!I39)</f>
        <v>院内小学校</v>
      </c>
      <c r="I59" s="13">
        <f>IF(入力!G39="","",入力!G39)</f>
        <v>5</v>
      </c>
      <c r="J59" s="13">
        <f>IF(入力!P39="","",入力!P39)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渡邉</v>
      </c>
      <c r="D60" s="13" t="str">
        <f>IF(入力!E42="","",入力!E42)</f>
        <v>このは</v>
      </c>
      <c r="E60" s="13" t="str">
        <f>IF(入力!C41="","",入力!C41)</f>
        <v>ワタナベ</v>
      </c>
      <c r="F60" s="13" t="str">
        <f>IF(入力!E41="","",入力!E41)</f>
        <v>このは</v>
      </c>
      <c r="G60" s="13" t="str">
        <f>IF(入力!M41="","",入力!M41)</f>
        <v>JVA023099890</v>
      </c>
      <c r="H60" s="13" t="str">
        <f>IF(入力!I41="","",入力!I41)</f>
        <v>仁戸名小学校</v>
      </c>
      <c r="I60" s="13">
        <f>IF(入力!G41="","",入力!G41)</f>
        <v>5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山口</v>
      </c>
      <c r="D61" s="13" t="str">
        <f>IF(入力!E44="","",入力!E44)</f>
        <v>慶</v>
      </c>
      <c r="E61" s="13" t="str">
        <f>IF(入力!C43="","",入力!C43)</f>
        <v>ヤマグチ</v>
      </c>
      <c r="F61" s="13" t="str">
        <f>IF(入力!E43="","",入力!E43)</f>
        <v>ケイ</v>
      </c>
      <c r="G61" s="13" t="str">
        <f>IF(入力!M43="","",入力!M43)</f>
        <v>JVA023500037</v>
      </c>
      <c r="H61" s="13" t="str">
        <f>IF(入力!I43="","",入力!I43)</f>
        <v>登戸小学校</v>
      </c>
      <c r="I61" s="13">
        <f>IF(入力!G43="","",入力!G43)</f>
        <v>5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古川</v>
      </c>
      <c r="D62" s="13" t="str">
        <f>IF(入力!E46="","",入力!E46)</f>
        <v>葵子</v>
      </c>
      <c r="E62" s="13" t="str">
        <f>IF(入力!C45="","",入力!C45)</f>
        <v>フルカワ</v>
      </c>
      <c r="F62" s="13" t="str">
        <f>IF(入力!E45="","",入力!E45)</f>
        <v>キコ</v>
      </c>
      <c r="G62" s="13" t="str">
        <f>IF(入力!M45="","",入力!M45)</f>
        <v>JVA022438454</v>
      </c>
      <c r="H62" s="13" t="str">
        <f>IF(入力!I45="","",入力!I45)</f>
        <v>誉田東小学校</v>
      </c>
      <c r="I62" s="13">
        <f>IF(入力!G45="","",入力!G45)</f>
        <v>4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菊池</v>
      </c>
      <c r="D63" s="13" t="str">
        <f>IF(入力!E48="","",入力!E48)</f>
        <v>陽大</v>
      </c>
      <c r="E63" s="13" t="str">
        <f>IF(入力!C47="","",入力!C47)</f>
        <v>キクチ</v>
      </c>
      <c r="F63" s="13" t="str">
        <f>IF(入力!E47="","",入力!E47)</f>
        <v>ヒナタ</v>
      </c>
      <c r="G63" s="13" t="str">
        <f>IF(入力!M47="","",入力!M47)</f>
        <v>JVA023542723</v>
      </c>
      <c r="H63" s="13" t="str">
        <f>IF(入力!I47="","",入力!I47)</f>
        <v>四和小学校</v>
      </c>
      <c r="I63" s="13">
        <f>IF(入力!G47="","",入力!G47)</f>
        <v>5</v>
      </c>
      <c r="J63" s="13">
        <f>IF(入力!P47="","",入力!P47)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浅見　</v>
      </c>
      <c r="D64" s="13" t="str">
        <f>IF(入力!E50="","",入力!E50)</f>
        <v>彩巴</v>
      </c>
      <c r="E64" s="13" t="str">
        <f>IF(入力!C49="","",入力!C49)</f>
        <v>アサミ</v>
      </c>
      <c r="F64" s="13" t="str">
        <f>IF(入力!E49="","",入力!E49)</f>
        <v>イロハ</v>
      </c>
      <c r="G64" s="13" t="str">
        <f>IF(入力!M49="","",入力!M49)</f>
        <v>JVA022390714</v>
      </c>
      <c r="H64" s="13" t="str">
        <f>IF(入力!I49="","",入力!I49)</f>
        <v>おゆみ野南小学校</v>
      </c>
      <c r="I64" s="13">
        <f>IF(入力!G49="","",入力!G49)</f>
        <v>3</v>
      </c>
      <c r="J64" s="13">
        <f>IF(入力!P49="","",入力!P49)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久米</v>
      </c>
      <c r="D65" s="13" t="str">
        <f>IF(入力!E52="","",入力!E52)</f>
        <v>穂香</v>
      </c>
      <c r="E65" s="13" t="str">
        <f>IF(入力!C51="","",入力!C51)</f>
        <v>クメ</v>
      </c>
      <c r="F65" s="13" t="str">
        <f>IF(入力!E51="","",入力!E51)</f>
        <v>ホノカ</v>
      </c>
      <c r="G65" s="13" t="str">
        <f>IF(入力!M51="","",入力!M51)</f>
        <v>JVA023138742</v>
      </c>
      <c r="H65" s="13" t="str">
        <f>IF(入力!I51="","",入力!I51)</f>
        <v>扇田小学校</v>
      </c>
      <c r="I65" s="13">
        <f>IF(入力!G51="","",入力!G51)</f>
        <v>5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齋賀</v>
      </c>
      <c r="D66" s="13" t="str">
        <f>IF(入力!E54="","",入力!E54)</f>
        <v>心晴</v>
      </c>
      <c r="E66" s="13" t="str">
        <f>IF(入力!C53="","",入力!C53)</f>
        <v>サイガ</v>
      </c>
      <c r="F66" s="13" t="str">
        <f>IF(入力!E53="","",入力!E53)</f>
        <v>コハル</v>
      </c>
      <c r="G66" s="13" t="str">
        <f>IF(入力!M53="","",入力!M53)</f>
        <v>JVA023500013</v>
      </c>
      <c r="H66" s="13" t="str">
        <f>IF(入力!I53="","",入力!I53)</f>
        <v>誉田小学校</v>
      </c>
      <c r="I66" s="13">
        <f>IF(入力!G53="","",入力!G53)</f>
        <v>3</v>
      </c>
      <c r="J66" s="13">
        <f>IF(入力!P53="","",入力!P53)</f>
        <v>120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理紗 得本</cp:lastModifiedBy>
  <cp:lastPrinted>2026-04-14T02:24:32Z</cp:lastPrinted>
  <dcterms:created xsi:type="dcterms:W3CDTF">2014-04-05T09:56:00Z</dcterms:created>
  <dcterms:modified xsi:type="dcterms:W3CDTF">2026-04-22T13:03:58Z</dcterms:modified>
</cp:coreProperties>
</file>