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B\わかしお\大会申し込み\2025\"/>
    </mc:Choice>
  </mc:AlternateContent>
  <xr:revisionPtr revIDLastSave="0" documentId="13_ncr:1_{A2C9EB70-D6D1-4873-801B-1BA1A0107226}" xr6:coauthVersionLast="47" xr6:coauthVersionMax="47" xr10:uidLastSave="{00000000-0000-0000-0000-000000000000}"/>
  <workbookProtection lockStructure="1"/>
  <bookViews>
    <workbookView xWindow="-120" yWindow="-120" windowWidth="20730" windowHeight="110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C24" i="7" s="1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F24" i="7"/>
</calcChain>
</file>

<file path=xl/sharedStrings.xml><?xml version="1.0" encoding="utf-8"?>
<sst xmlns="http://schemas.openxmlformats.org/spreadsheetml/2006/main" count="297" uniqueCount="226">
  <si>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</si>
  <si>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</si>
  <si>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</si>
  <si>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</si>
  <si>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</si>
  <si>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</si>
  <si>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</si>
  <si>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</si>
  <si>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</si>
  <si>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</si>
  <si>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</si>
  <si>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</si>
  <si>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</si>
  <si>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</si>
  <si>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</si>
  <si>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</si>
  <si>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</si>
  <si>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</si>
  <si>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</si>
  <si>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</si>
  <si>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</si>
  <si>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</si>
  <si>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</si>
  <si>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</si>
  <si>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</si>
  <si>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</si>
  <si>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</si>
  <si>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</si>
  <si>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</si>
  <si>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</si>
  <si>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</si>
  <si>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</si>
  <si>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</si>
  <si>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</si>
  <si>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</si>
  <si>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</si>
  <si>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</si>
  <si>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</si>
  <si>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</si>
  <si>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</si>
  <si>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</si>
  <si>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</si>
  <si>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</si>
  <si>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</si>
  <si>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</si>
  <si>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</si>
  <si>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</si>
  <si>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</si>
  <si>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</si>
  <si>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</si>
  <si>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</si>
  <si>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</si>
  <si>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</si>
  <si>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</si>
  <si>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</si>
  <si>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</si>
  <si>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</si>
  <si>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</si>
  <si>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</si>
  <si>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</si>
  <si>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</si>
  <si>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</si>
  <si>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</si>
  <si>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</si>
  <si>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</si>
  <si>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</si>
  <si>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</si>
  <si>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</si>
  <si>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</si>
  <si>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</si>
  <si>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</si>
  <si>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</si>
  <si>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</si>
  <si>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</si>
  <si>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</si>
  <si>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</si>
  <si>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</si>
  <si>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</si>
  <si>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</si>
  <si>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</si>
  <si>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</si>
  <si>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</si>
  <si>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</si>
  <si>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</si>
  <si>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</si>
  <si>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</si>
  <si>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</si>
  <si>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</si>
  <si>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</si>
  <si>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</si>
  <si>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</si>
  <si>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</si>
  <si>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</si>
  <si>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</si>
  <si>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</si>
  <si>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</si>
  <si>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</si>
  <si>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</si>
  <si>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</si>
  <si>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</si>
  <si>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</si>
  <si>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</si>
  <si>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</si>
  <si>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</si>
  <si>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</si>
  <si>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</si>
  <si>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</si>
  <si>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</si>
  <si>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</si>
  <si>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</si>
  <si>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</si>
  <si>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</si>
  <si>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</si>
  <si>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</si>
  <si>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</si>
  <si>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</si>
  <si>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</si>
  <si>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</si>
  <si>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</si>
  <si>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</si>
  <si>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</si>
  <si>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</si>
  <si>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</si>
  <si>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</si>
  <si>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</si>
  <si>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</si>
  <si>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</si>
  <si>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</si>
  <si>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</si>
  <si>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</si>
  <si>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</si>
  <si>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</si>
  <si>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ﾜｶｼｵｽﾎﾟｰﾂｸﾗﾌﾞ</t>
    <phoneticPr fontId="2"/>
  </si>
  <si>
    <t>わかしおスポーツクラブ</t>
    <phoneticPr fontId="2"/>
  </si>
  <si>
    <t>いすみ市</t>
    <rPh sb="3" eb="4">
      <t>シ</t>
    </rPh>
    <phoneticPr fontId="2"/>
  </si>
  <si>
    <t>ＪＲ外房線</t>
    <rPh sb="2" eb="5">
      <t>ソトボウセン</t>
    </rPh>
    <phoneticPr fontId="2"/>
  </si>
  <si>
    <t>大原</t>
    <rPh sb="0" eb="2">
      <t>オオハラ</t>
    </rPh>
    <phoneticPr fontId="2"/>
  </si>
  <si>
    <t>ﾐｽﾞﾉ</t>
    <phoneticPr fontId="2"/>
  </si>
  <si>
    <t>ｼｹﾞﾖｼ</t>
    <phoneticPr fontId="2"/>
  </si>
  <si>
    <t>水野</t>
    <rPh sb="0" eb="2">
      <t>ミズノ</t>
    </rPh>
    <phoneticPr fontId="2"/>
  </si>
  <si>
    <t>成美</t>
    <rPh sb="0" eb="2">
      <t>ナルミ</t>
    </rPh>
    <phoneticPr fontId="2"/>
  </si>
  <si>
    <t>0397897</t>
    <phoneticPr fontId="2"/>
  </si>
  <si>
    <t>298</t>
    <phoneticPr fontId="2"/>
  </si>
  <si>
    <t>0004</t>
    <phoneticPr fontId="2"/>
  </si>
  <si>
    <t>090</t>
    <phoneticPr fontId="2"/>
  </si>
  <si>
    <t>3408</t>
    <phoneticPr fontId="2"/>
  </si>
  <si>
    <t>0334</t>
    <phoneticPr fontId="2"/>
  </si>
  <si>
    <t>090</t>
    <phoneticPr fontId="2"/>
  </si>
  <si>
    <t>298</t>
    <phoneticPr fontId="2"/>
  </si>
  <si>
    <t>いすみ市立大原小学校</t>
    <rPh sb="3" eb="4">
      <t>シ</t>
    </rPh>
    <rPh sb="4" eb="5">
      <t>リツ</t>
    </rPh>
    <rPh sb="5" eb="7">
      <t>オオハラ</t>
    </rPh>
    <rPh sb="7" eb="10">
      <t>ショウガッコウ</t>
    </rPh>
    <phoneticPr fontId="22"/>
  </si>
  <si>
    <t>ｲﾜｾ</t>
    <phoneticPr fontId="2"/>
  </si>
  <si>
    <t>ﾅｵ</t>
    <phoneticPr fontId="2"/>
  </si>
  <si>
    <t>ｾｷﾈ</t>
    <phoneticPr fontId="2"/>
  </si>
  <si>
    <t>ｶｱｵ</t>
    <phoneticPr fontId="2"/>
  </si>
  <si>
    <t>ﾖｺﾔﾏ</t>
    <phoneticPr fontId="2"/>
  </si>
  <si>
    <t>ｻｸﾗ</t>
    <phoneticPr fontId="2"/>
  </si>
  <si>
    <t>白子町立白潟小学校</t>
    <rPh sb="0" eb="2">
      <t>シラコ</t>
    </rPh>
    <rPh sb="2" eb="4">
      <t>チョウリツ</t>
    </rPh>
    <rPh sb="4" eb="6">
      <t>シラカタ</t>
    </rPh>
    <rPh sb="6" eb="9">
      <t>ショウガッコウ</t>
    </rPh>
    <phoneticPr fontId="2"/>
  </si>
  <si>
    <t>岩瀬</t>
    <rPh sb="0" eb="2">
      <t>イワセ</t>
    </rPh>
    <phoneticPr fontId="2"/>
  </si>
  <si>
    <t>菜緒</t>
    <rPh sb="0" eb="2">
      <t>ナオ</t>
    </rPh>
    <phoneticPr fontId="2"/>
  </si>
  <si>
    <t>浅野</t>
    <rPh sb="0" eb="2">
      <t>アサノ</t>
    </rPh>
    <phoneticPr fontId="2"/>
  </si>
  <si>
    <t>愛結</t>
    <rPh sb="0" eb="1">
      <t>アイ</t>
    </rPh>
    <rPh sb="1" eb="2">
      <t>ユイ</t>
    </rPh>
    <phoneticPr fontId="2"/>
  </si>
  <si>
    <t>佐藤</t>
    <rPh sb="0" eb="2">
      <t>サトウ</t>
    </rPh>
    <phoneticPr fontId="2"/>
  </si>
  <si>
    <t>翠</t>
    <rPh sb="0" eb="1">
      <t>スイ</t>
    </rPh>
    <phoneticPr fontId="2"/>
  </si>
  <si>
    <t>関根</t>
    <rPh sb="0" eb="2">
      <t>セキネ</t>
    </rPh>
    <phoneticPr fontId="2"/>
  </si>
  <si>
    <t>夏青</t>
    <rPh sb="0" eb="1">
      <t>ナツ</t>
    </rPh>
    <rPh sb="1" eb="2">
      <t>アオ</t>
    </rPh>
    <phoneticPr fontId="2"/>
  </si>
  <si>
    <t>横山</t>
    <rPh sb="0" eb="2">
      <t>ヨコヤマ</t>
    </rPh>
    <phoneticPr fontId="2"/>
  </si>
  <si>
    <t>さくら</t>
    <phoneticPr fontId="2"/>
  </si>
  <si>
    <t>①</t>
    <phoneticPr fontId="2"/>
  </si>
  <si>
    <t>イシイ</t>
  </si>
  <si>
    <t>カズオ</t>
  </si>
  <si>
    <t>石井</t>
  </si>
  <si>
    <t>和夫</t>
  </si>
  <si>
    <t>いすみ市若山1366-1</t>
    <rPh sb="3" eb="4">
      <t>シ</t>
    </rPh>
    <rPh sb="4" eb="6">
      <t>ワカヤマ</t>
    </rPh>
    <phoneticPr fontId="2"/>
  </si>
  <si>
    <t>0001</t>
    <phoneticPr fontId="2"/>
  </si>
  <si>
    <t>1803</t>
    <phoneticPr fontId="2"/>
  </si>
  <si>
    <t>7688</t>
    <phoneticPr fontId="2"/>
  </si>
  <si>
    <t>ヨシユキ</t>
  </si>
  <si>
    <t>良幸</t>
  </si>
  <si>
    <t>いすみ市小池1104-1</t>
    <rPh sb="3" eb="4">
      <t>シ</t>
    </rPh>
    <rPh sb="4" eb="6">
      <t>コイケ</t>
    </rPh>
    <phoneticPr fontId="2"/>
  </si>
  <si>
    <r>
      <t>00</t>
    </r>
    <r>
      <rPr>
        <sz val="8"/>
        <color rgb="FF000000"/>
        <rFont val="游ゴシック"/>
        <family val="1"/>
        <charset val="128"/>
      </rPr>
      <t>13</t>
    </r>
    <phoneticPr fontId="2"/>
  </si>
  <si>
    <t>080</t>
    <phoneticPr fontId="2"/>
  </si>
  <si>
    <t>5543</t>
    <phoneticPr fontId="2"/>
  </si>
  <si>
    <t>6337</t>
    <phoneticPr fontId="2"/>
  </si>
  <si>
    <t>ハル</t>
  </si>
  <si>
    <t>いすみ市立東海小学校</t>
  </si>
  <si>
    <t>陽</t>
  </si>
  <si>
    <t>オカダ</t>
  </si>
  <si>
    <t>ナツマサ</t>
  </si>
  <si>
    <t>岡田</t>
  </si>
  <si>
    <t>夏昌</t>
  </si>
  <si>
    <t>タキグチ</t>
  </si>
  <si>
    <t>イッサ</t>
  </si>
  <si>
    <r>
      <rPr>
        <sz val="11"/>
        <color rgb="FF000000"/>
        <rFont val="ＭＳ ゴシック"/>
        <family val="3"/>
        <charset val="128"/>
      </rPr>
      <t>いすみ</t>
    </r>
    <r>
      <rPr>
        <sz val="11"/>
        <color rgb="FF000000"/>
        <rFont val="ＭＳ Ｐゴシック"/>
        <family val="3"/>
        <charset val="128"/>
      </rPr>
      <t>市立大原小学校</t>
    </r>
  </si>
  <si>
    <t>滝口</t>
  </si>
  <si>
    <t>壱冴</t>
  </si>
  <si>
    <t>いすみ市大原9538-7</t>
    <rPh sb="3" eb="4">
      <t>シ</t>
    </rPh>
    <rPh sb="4" eb="6">
      <t>オオハラ</t>
    </rPh>
    <phoneticPr fontId="2"/>
  </si>
  <si>
    <t>ｻﾄｳ</t>
  </si>
  <si>
    <t>ｽｲ</t>
  </si>
  <si>
    <t>ｱｻﾉ</t>
  </si>
  <si>
    <t>ｱﾕ</t>
  </si>
  <si>
    <t>0445054</t>
    <phoneticPr fontId="2"/>
  </si>
  <si>
    <t>0013</t>
    <phoneticPr fontId="2"/>
  </si>
  <si>
    <t>いすみ市小池1104-1</t>
    <phoneticPr fontId="2"/>
  </si>
  <si>
    <t>ワタナベ</t>
    <phoneticPr fontId="2"/>
  </si>
  <si>
    <t>コウタ</t>
    <phoneticPr fontId="2"/>
  </si>
  <si>
    <t>渡邉</t>
    <rPh sb="0" eb="2">
      <t>ワタナベ</t>
    </rPh>
    <phoneticPr fontId="2"/>
  </si>
  <si>
    <t>孝大</t>
    <rPh sb="0" eb="1">
      <t>コウ</t>
    </rPh>
    <rPh sb="1" eb="2">
      <t>ダイ</t>
    </rPh>
    <phoneticPr fontId="2"/>
  </si>
  <si>
    <t>御宿町立御宿小学校</t>
    <rPh sb="0" eb="4">
      <t>オンジュクチョウリツ</t>
    </rPh>
    <rPh sb="4" eb="6">
      <t>オンジュク</t>
    </rPh>
    <rPh sb="6" eb="9">
      <t>ショウガッコウ</t>
    </rPh>
    <phoneticPr fontId="2"/>
  </si>
  <si>
    <t>鶴岡</t>
    <rPh sb="0" eb="2">
      <t>ツルオカ</t>
    </rPh>
    <phoneticPr fontId="2"/>
  </si>
  <si>
    <t>遥斗</t>
    <rPh sb="0" eb="2">
      <t>ハルト</t>
    </rPh>
    <phoneticPr fontId="2"/>
  </si>
  <si>
    <t>ツルオカ</t>
    <phoneticPr fontId="2"/>
  </si>
  <si>
    <t>ハルト</t>
    <phoneticPr fontId="2"/>
  </si>
  <si>
    <t>清水</t>
    <rPh sb="0" eb="2">
      <t>シミズ</t>
    </rPh>
    <phoneticPr fontId="2"/>
  </si>
  <si>
    <t>季也</t>
    <rPh sb="0" eb="1">
      <t>キ</t>
    </rPh>
    <rPh sb="1" eb="2">
      <t>ナリ</t>
    </rPh>
    <phoneticPr fontId="2"/>
  </si>
  <si>
    <t>トキナリ</t>
    <phoneticPr fontId="2"/>
  </si>
  <si>
    <t>シミズ</t>
    <phoneticPr fontId="2"/>
  </si>
  <si>
    <t>いすみ市立浪花小学校</t>
    <rPh sb="3" eb="4">
      <t>シ</t>
    </rPh>
    <rPh sb="4" eb="5">
      <t>リツ</t>
    </rPh>
    <rPh sb="5" eb="7">
      <t>ナミハナ</t>
    </rPh>
    <rPh sb="7" eb="10">
      <t>ショウガッコウ</t>
    </rPh>
    <phoneticPr fontId="22"/>
  </si>
  <si>
    <t>いすみ市立大原小学校</t>
  </si>
  <si>
    <t>早川</t>
    <rPh sb="0" eb="2">
      <t>ハヤカワ</t>
    </rPh>
    <phoneticPr fontId="2"/>
  </si>
  <si>
    <t>夏未</t>
    <rPh sb="1" eb="2">
      <t>ミ</t>
    </rPh>
    <phoneticPr fontId="2"/>
  </si>
  <si>
    <t>ハヤカワ</t>
    <phoneticPr fontId="2"/>
  </si>
  <si>
    <t>ナツミ</t>
    <phoneticPr fontId="2"/>
  </si>
  <si>
    <t>ミズノ</t>
    <phoneticPr fontId="2"/>
  </si>
  <si>
    <t>誠大</t>
    <rPh sb="0" eb="1">
      <t>マコト</t>
    </rPh>
    <rPh sb="1" eb="2">
      <t>ダイ</t>
    </rPh>
    <phoneticPr fontId="2"/>
  </si>
  <si>
    <t>マヒロ</t>
    <phoneticPr fontId="2"/>
  </si>
  <si>
    <t>思いやりと感謝の気持ちを大切に、勝利に向かって一致団結し、個性派ぞろいのメンバーと残り少ない試合を全力で頑張り、全力で楽しみます！それいけわかしお、エイエイオー！</t>
    <rPh sb="0" eb="1">
      <t>オモ</t>
    </rPh>
    <rPh sb="5" eb="7">
      <t>カンシャ</t>
    </rPh>
    <rPh sb="8" eb="10">
      <t>キモ</t>
    </rPh>
    <rPh sb="12" eb="14">
      <t>タイセツ</t>
    </rPh>
    <rPh sb="16" eb="18">
      <t>ショウリ</t>
    </rPh>
    <rPh sb="19" eb="20">
      <t>ム</t>
    </rPh>
    <rPh sb="23" eb="27">
      <t>イッチダンケツ</t>
    </rPh>
    <rPh sb="29" eb="32">
      <t>コセイハ</t>
    </rPh>
    <rPh sb="41" eb="42">
      <t>ノコ</t>
    </rPh>
    <rPh sb="43" eb="44">
      <t>スク</t>
    </rPh>
    <rPh sb="46" eb="48">
      <t>シアイ</t>
    </rPh>
    <rPh sb="49" eb="51">
      <t>ゼンリョク</t>
    </rPh>
    <rPh sb="52" eb="54">
      <t>ガンバ</t>
    </rPh>
    <rPh sb="56" eb="58">
      <t>ゼンリョク</t>
    </rPh>
    <rPh sb="59" eb="60">
      <t>タノ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</si>
</sst>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1"/>
      <color rgb="FF000000"/>
      <name val="ＭＳ 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color rgb="FF000000"/>
      <name val="游ゴシック"/>
      <family val="1"/>
      <charset val="128"/>
    </font>
    <font>
      <sz val="11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7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26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6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6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26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6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6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6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6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6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0" fillId="5" borderId="36" xfId="0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6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6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26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6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21" fillId="0" borderId="14" xfId="0" applyFont="1" applyFill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20" fillId="0" borderId="14" xfId="0" quotePrefix="1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4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9" name="TextBox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</xdr:spPr>
      <xdr:txBody>
        <a:bodyPr vertOverflow="clip" horzOverflow="clip" wrap="square" rtlCol="0" anchor="t"/>
        <a:lstStyle/>
        <a:p>
          <a:pPr lvl="0" algn="l"/>
          <a:r>
            <a:rPr sz="1100">
              <a:latin typeface="ＭＳ Ｐゴシック"/>
            </a:rPr>
            <a:t>線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0" name="Text Box 1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1" name="TextBox 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</xdr:spPr>
      <xdr:txBody>
        <a:bodyPr vertOverflow="clip" horzOverflow="clip" wrap="square" rtlCol="0" anchor="t"/>
        <a:lstStyle/>
        <a:p>
          <a:pPr lvl="0" algn="l"/>
          <a:r>
            <a:rPr sz="1100">
              <a:latin typeface="ＭＳ Ｐゴシック"/>
            </a:rPr>
            <a:t>駅</a:t>
          </a:r>
          <a:endParaRPr>
            <a:solidFill>
              <a:srgbClr val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</xdr:colOff>
      <xdr:row>9</xdr:row>
      <xdr:rowOff>28575</xdr:rowOff>
    </xdr:from>
    <xdr:to>
      <xdr:col>15</xdr:col>
      <xdr:colOff>447675</xdr:colOff>
      <xdr:row>33</xdr:row>
      <xdr:rowOff>133350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 txBox="1">
          <a:spLocks noChangeArrowheads="1"/>
        </xdr:cNvSpPr>
      </xdr:nvSpPr>
      <xdr:spPr bwMode="auto">
        <a:xfrm>
          <a:off x="6448425" y="23336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P48" sqref="AP4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37" t="s">
        <v>115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  <c r="AH1" s="238"/>
      <c r="AI1" s="238"/>
      <c r="AJ1" s="238"/>
      <c r="AK1" s="238"/>
      <c r="AL1" s="238"/>
      <c r="AM1" s="238"/>
      <c r="AN1" s="238"/>
      <c r="AO1" s="238"/>
      <c r="AP1" s="238"/>
      <c r="AQ1" s="238"/>
      <c r="AR1" s="238"/>
      <c r="AS1" s="238"/>
    </row>
    <row r="2" spans="1:51" ht="14.45" customHeight="1">
      <c r="A2" s="132" t="s">
        <v>121</v>
      </c>
      <c r="B2" s="133"/>
      <c r="C2" s="134" t="s">
        <v>132</v>
      </c>
      <c r="D2" s="135"/>
      <c r="E2" s="135"/>
      <c r="F2" s="135"/>
      <c r="G2" s="135"/>
      <c r="H2" s="135"/>
      <c r="I2" s="136"/>
      <c r="J2" s="112" t="s">
        <v>119</v>
      </c>
      <c r="K2" s="242"/>
      <c r="L2" s="242"/>
      <c r="M2" s="242"/>
      <c r="N2" s="242"/>
      <c r="O2" s="243"/>
      <c r="P2" s="112" t="s">
        <v>97</v>
      </c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6" t="s">
        <v>101</v>
      </c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2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37" t="s">
        <v>122</v>
      </c>
      <c r="B3" s="138"/>
      <c r="C3" s="139" t="s">
        <v>133</v>
      </c>
      <c r="D3" s="140"/>
      <c r="E3" s="140"/>
      <c r="F3" s="140"/>
      <c r="G3" s="140"/>
      <c r="H3" s="140"/>
      <c r="I3" s="141"/>
      <c r="J3" s="239" t="s">
        <v>93</v>
      </c>
      <c r="K3" s="240"/>
      <c r="L3" s="240"/>
      <c r="M3" s="240"/>
      <c r="N3" s="240"/>
      <c r="O3" s="241"/>
      <c r="P3" s="114" t="s">
        <v>134</v>
      </c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253" t="s">
        <v>118</v>
      </c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4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20" t="s">
        <v>123</v>
      </c>
      <c r="B4" s="221"/>
      <c r="C4" s="245">
        <v>433426487</v>
      </c>
      <c r="D4" s="246"/>
      <c r="E4" s="246"/>
      <c r="F4" s="246"/>
      <c r="G4" s="246"/>
      <c r="H4" s="246"/>
      <c r="I4" s="247"/>
      <c r="J4" s="224" t="s">
        <v>117</v>
      </c>
      <c r="K4" s="225"/>
      <c r="L4" s="225"/>
      <c r="M4" s="225"/>
      <c r="N4" s="225"/>
      <c r="O4" s="226"/>
      <c r="P4" s="255" t="s">
        <v>94</v>
      </c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34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2" t="s">
        <v>116</v>
      </c>
      <c r="B5" s="223"/>
      <c r="C5" s="248">
        <v>433427251</v>
      </c>
      <c r="D5" s="249"/>
      <c r="E5" s="249"/>
      <c r="F5" s="249"/>
      <c r="G5" s="249"/>
      <c r="H5" s="249"/>
      <c r="I5" s="250"/>
      <c r="J5" s="251">
        <v>35008</v>
      </c>
      <c r="K5" s="251"/>
      <c r="L5" s="251"/>
      <c r="M5" s="251"/>
      <c r="N5" s="251"/>
      <c r="O5" s="251"/>
      <c r="P5" s="256" t="s">
        <v>135</v>
      </c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6" t="s">
        <v>136</v>
      </c>
      <c r="AF5" s="257"/>
      <c r="AG5" s="257"/>
      <c r="AH5" s="257"/>
      <c r="AI5" s="257"/>
      <c r="AJ5" s="257"/>
      <c r="AK5" s="258"/>
      <c r="AL5" s="258"/>
      <c r="AM5" s="258"/>
      <c r="AN5" s="258"/>
      <c r="AO5" s="258"/>
      <c r="AP5" s="258"/>
      <c r="AQ5" s="258"/>
      <c r="AR5" s="258"/>
      <c r="AS5" s="259"/>
      <c r="AT5" s="36"/>
      <c r="AV5" s="23" t="s">
        <v>93</v>
      </c>
      <c r="AW5" t="s">
        <v>118</v>
      </c>
    </row>
    <row r="6" spans="1:51" ht="22.5" customHeight="1">
      <c r="A6" s="98" t="s">
        <v>80</v>
      </c>
      <c r="B6" s="157"/>
      <c r="C6" s="160" t="s">
        <v>107</v>
      </c>
      <c r="D6" s="161"/>
      <c r="E6" s="260" t="s">
        <v>108</v>
      </c>
      <c r="F6" s="261"/>
      <c r="G6" s="236" t="s">
        <v>81</v>
      </c>
      <c r="H6" s="236"/>
      <c r="I6" s="236"/>
      <c r="J6" s="236" t="s">
        <v>2</v>
      </c>
      <c r="K6" s="236"/>
      <c r="L6" s="236"/>
      <c r="M6" s="236" t="s">
        <v>3</v>
      </c>
      <c r="N6" s="236"/>
      <c r="O6" s="236"/>
      <c r="P6" s="234" t="s">
        <v>95</v>
      </c>
      <c r="Q6" s="235"/>
      <c r="R6" s="235"/>
      <c r="S6" s="235"/>
      <c r="T6" s="235"/>
      <c r="U6" s="235"/>
      <c r="V6" s="235"/>
      <c r="W6" s="235"/>
      <c r="X6" s="235"/>
      <c r="Y6" s="235"/>
      <c r="Z6" s="235"/>
      <c r="AA6" s="235"/>
      <c r="AB6" s="235"/>
      <c r="AC6" s="235"/>
      <c r="AD6" s="235"/>
      <c r="AE6" s="235"/>
      <c r="AF6" s="235"/>
      <c r="AG6" s="235"/>
      <c r="AH6" s="235"/>
      <c r="AI6" s="235"/>
      <c r="AJ6" s="235"/>
      <c r="AK6" s="162" t="s">
        <v>96</v>
      </c>
      <c r="AL6" s="162"/>
      <c r="AM6" s="162"/>
      <c r="AN6" s="162"/>
      <c r="AO6" s="162"/>
      <c r="AP6" s="162"/>
      <c r="AQ6" s="162"/>
      <c r="AR6" s="162"/>
      <c r="AS6" s="162"/>
      <c r="AT6" s="37" t="s">
        <v>124</v>
      </c>
    </row>
    <row r="7" spans="1:51" ht="13.5" customHeight="1">
      <c r="A7" s="98"/>
      <c r="B7" s="157"/>
      <c r="C7" s="179" t="s">
        <v>137</v>
      </c>
      <c r="D7" s="125"/>
      <c r="E7" s="180" t="s">
        <v>138</v>
      </c>
      <c r="F7" s="127"/>
      <c r="G7" s="167">
        <v>508076570</v>
      </c>
      <c r="H7" s="167"/>
      <c r="I7" s="167"/>
      <c r="J7" s="167">
        <v>23125</v>
      </c>
      <c r="K7" s="167"/>
      <c r="L7" s="167"/>
      <c r="M7" s="252" t="s">
        <v>141</v>
      </c>
      <c r="N7" s="167"/>
      <c r="O7" s="167"/>
      <c r="P7" s="90" t="s">
        <v>7</v>
      </c>
      <c r="Q7" s="91"/>
      <c r="R7" s="159" t="s">
        <v>142</v>
      </c>
      <c r="S7" s="159"/>
      <c r="T7" s="159"/>
      <c r="U7" s="159"/>
      <c r="V7" s="30" t="s">
        <v>8</v>
      </c>
      <c r="W7" s="150" t="s">
        <v>143</v>
      </c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38" t="s">
        <v>9</v>
      </c>
      <c r="AL7" s="63" t="s">
        <v>144</v>
      </c>
      <c r="AM7" s="63"/>
      <c r="AN7" s="63"/>
      <c r="AO7" s="63"/>
      <c r="AP7" s="63"/>
      <c r="AQ7" s="63"/>
      <c r="AR7" s="63"/>
      <c r="AS7" s="39" t="s">
        <v>10</v>
      </c>
      <c r="AT7" s="56">
        <v>55</v>
      </c>
    </row>
    <row r="8" spans="1:51" ht="18" customHeight="1">
      <c r="A8" s="98"/>
      <c r="B8" s="157"/>
      <c r="C8" s="181" t="s">
        <v>139</v>
      </c>
      <c r="D8" s="129"/>
      <c r="E8" s="191" t="s">
        <v>140</v>
      </c>
      <c r="F8" s="131"/>
      <c r="G8" s="167"/>
      <c r="H8" s="167"/>
      <c r="I8" s="167"/>
      <c r="J8" s="167"/>
      <c r="K8" s="167"/>
      <c r="L8" s="167"/>
      <c r="M8" s="167"/>
      <c r="N8" s="167"/>
      <c r="O8" s="167"/>
      <c r="P8" s="152" t="s">
        <v>195</v>
      </c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213" t="s">
        <v>145</v>
      </c>
      <c r="AL8" s="65"/>
      <c r="AM8" s="65"/>
      <c r="AN8" s="65"/>
      <c r="AO8" s="40" t="s">
        <v>11</v>
      </c>
      <c r="AP8" s="65" t="s">
        <v>146</v>
      </c>
      <c r="AQ8" s="65"/>
      <c r="AR8" s="65"/>
      <c r="AS8" s="67"/>
      <c r="AT8" s="56"/>
    </row>
    <row r="9" spans="1:51" ht="14.45" customHeight="1">
      <c r="A9" s="98" t="s">
        <v>82</v>
      </c>
      <c r="B9" s="157"/>
      <c r="C9" s="165" t="s">
        <v>168</v>
      </c>
      <c r="D9" s="125"/>
      <c r="E9" s="166" t="s">
        <v>169</v>
      </c>
      <c r="F9" s="127"/>
      <c r="G9" s="167">
        <v>523869290</v>
      </c>
      <c r="H9" s="167"/>
      <c r="I9" s="167"/>
      <c r="J9" s="167"/>
      <c r="K9" s="167"/>
      <c r="L9" s="167"/>
      <c r="M9" s="244"/>
      <c r="N9" s="167"/>
      <c r="O9" s="167"/>
      <c r="P9" s="90" t="s">
        <v>7</v>
      </c>
      <c r="Q9" s="91"/>
      <c r="R9" s="159" t="s">
        <v>142</v>
      </c>
      <c r="S9" s="159"/>
      <c r="T9" s="159"/>
      <c r="U9" s="159"/>
      <c r="V9" s="30" t="s">
        <v>8</v>
      </c>
      <c r="W9" s="150" t="s">
        <v>173</v>
      </c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1"/>
      <c r="AK9" s="38" t="s">
        <v>125</v>
      </c>
      <c r="AL9" s="63" t="s">
        <v>147</v>
      </c>
      <c r="AM9" s="63"/>
      <c r="AN9" s="63"/>
      <c r="AO9" s="63"/>
      <c r="AP9" s="63"/>
      <c r="AQ9" s="63"/>
      <c r="AR9" s="63"/>
      <c r="AS9" s="39" t="s">
        <v>126</v>
      </c>
      <c r="AT9" s="57">
        <v>51</v>
      </c>
    </row>
    <row r="10" spans="1:51" ht="18" customHeight="1">
      <c r="A10" s="98"/>
      <c r="B10" s="157"/>
      <c r="C10" s="163" t="s">
        <v>170</v>
      </c>
      <c r="D10" s="129"/>
      <c r="E10" s="164" t="s">
        <v>171</v>
      </c>
      <c r="F10" s="131"/>
      <c r="G10" s="167"/>
      <c r="H10" s="167"/>
      <c r="I10" s="167"/>
      <c r="J10" s="167"/>
      <c r="K10" s="167"/>
      <c r="L10" s="167"/>
      <c r="M10" s="167"/>
      <c r="N10" s="167"/>
      <c r="O10" s="167"/>
      <c r="P10" s="152" t="s">
        <v>172</v>
      </c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213" t="s">
        <v>174</v>
      </c>
      <c r="AL10" s="65"/>
      <c r="AM10" s="65"/>
      <c r="AN10" s="65"/>
      <c r="AO10" s="40" t="s">
        <v>127</v>
      </c>
      <c r="AP10" s="65" t="s">
        <v>175</v>
      </c>
      <c r="AQ10" s="65"/>
      <c r="AR10" s="65"/>
      <c r="AS10" s="67"/>
      <c r="AT10" s="57"/>
    </row>
    <row r="11" spans="1:51" ht="14.45" customHeight="1">
      <c r="A11" s="98" t="s">
        <v>83</v>
      </c>
      <c r="B11" s="157"/>
      <c r="C11" s="165" t="s">
        <v>168</v>
      </c>
      <c r="D11" s="125"/>
      <c r="E11" s="125" t="s">
        <v>176</v>
      </c>
      <c r="F11" s="127"/>
      <c r="G11" s="167">
        <v>512518201</v>
      </c>
      <c r="H11" s="167"/>
      <c r="I11" s="167"/>
      <c r="J11" s="167"/>
      <c r="K11" s="167"/>
      <c r="L11" s="167"/>
      <c r="M11" s="218" t="s">
        <v>200</v>
      </c>
      <c r="N11" s="167"/>
      <c r="O11" s="167"/>
      <c r="P11" s="90" t="s">
        <v>7</v>
      </c>
      <c r="Q11" s="91"/>
      <c r="R11" s="159" t="s">
        <v>142</v>
      </c>
      <c r="S11" s="159"/>
      <c r="T11" s="159"/>
      <c r="U11" s="159"/>
      <c r="V11" s="30" t="s">
        <v>8</v>
      </c>
      <c r="W11" s="168" t="s">
        <v>201</v>
      </c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1"/>
      <c r="AK11" s="38" t="s">
        <v>125</v>
      </c>
      <c r="AL11" s="62" t="s">
        <v>180</v>
      </c>
      <c r="AM11" s="63"/>
      <c r="AN11" s="63"/>
      <c r="AO11" s="63"/>
      <c r="AP11" s="63"/>
      <c r="AQ11" s="63"/>
      <c r="AR11" s="63"/>
      <c r="AS11" s="39" t="s">
        <v>126</v>
      </c>
      <c r="AT11" s="57">
        <v>44</v>
      </c>
    </row>
    <row r="12" spans="1:51" ht="18" customHeight="1">
      <c r="A12" s="98"/>
      <c r="B12" s="157"/>
      <c r="C12" s="163" t="s">
        <v>170</v>
      </c>
      <c r="D12" s="129"/>
      <c r="E12" s="164" t="s">
        <v>177</v>
      </c>
      <c r="F12" s="131"/>
      <c r="G12" s="167"/>
      <c r="H12" s="167"/>
      <c r="I12" s="167"/>
      <c r="J12" s="167"/>
      <c r="K12" s="167"/>
      <c r="L12" s="167"/>
      <c r="M12" s="167"/>
      <c r="N12" s="167"/>
      <c r="O12" s="167"/>
      <c r="P12" s="152" t="s">
        <v>202</v>
      </c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64" t="s">
        <v>181</v>
      </c>
      <c r="AL12" s="65"/>
      <c r="AM12" s="65"/>
      <c r="AN12" s="65"/>
      <c r="AO12" s="40" t="s">
        <v>127</v>
      </c>
      <c r="AP12" s="66" t="s">
        <v>182</v>
      </c>
      <c r="AQ12" s="65"/>
      <c r="AR12" s="65"/>
      <c r="AS12" s="67"/>
      <c r="AT12" s="57"/>
    </row>
    <row r="13" spans="1:51" ht="15" customHeight="1">
      <c r="A13" s="98" t="s">
        <v>84</v>
      </c>
      <c r="B13" s="157"/>
      <c r="C13" s="179" t="s">
        <v>168</v>
      </c>
      <c r="D13" s="125"/>
      <c r="E13" s="180" t="s">
        <v>176</v>
      </c>
      <c r="F13" s="127"/>
      <c r="G13" s="217"/>
      <c r="H13" s="217"/>
      <c r="I13" s="217"/>
      <c r="J13" s="217"/>
      <c r="K13" s="217"/>
      <c r="L13" s="217"/>
      <c r="M13" s="217"/>
      <c r="N13" s="217"/>
      <c r="O13" s="217"/>
      <c r="P13" s="25"/>
      <c r="Q13" s="26"/>
      <c r="R13" s="75"/>
      <c r="S13" s="75"/>
      <c r="T13" s="75"/>
      <c r="U13" s="75"/>
      <c r="V13" s="27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86"/>
      <c r="AK13" s="41"/>
      <c r="AL13" s="68"/>
      <c r="AM13" s="68"/>
      <c r="AN13" s="68"/>
      <c r="AO13" s="68"/>
      <c r="AP13" s="68"/>
      <c r="AQ13" s="68"/>
      <c r="AR13" s="68"/>
      <c r="AS13" s="42"/>
      <c r="AT13" s="58"/>
    </row>
    <row r="14" spans="1:51" ht="18" customHeight="1">
      <c r="A14" s="98"/>
      <c r="B14" s="157"/>
      <c r="C14" s="181" t="s">
        <v>170</v>
      </c>
      <c r="D14" s="129"/>
      <c r="E14" s="191" t="s">
        <v>177</v>
      </c>
      <c r="F14" s="131"/>
      <c r="G14" s="217"/>
      <c r="H14" s="217"/>
      <c r="I14" s="217"/>
      <c r="J14" s="217"/>
      <c r="K14" s="217"/>
      <c r="L14" s="217"/>
      <c r="M14" s="217"/>
      <c r="N14" s="217"/>
      <c r="O14" s="217"/>
      <c r="P14" s="69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1"/>
      <c r="AK14" s="72"/>
      <c r="AL14" s="73"/>
      <c r="AM14" s="73"/>
      <c r="AN14" s="73"/>
      <c r="AO14" s="43"/>
      <c r="AP14" s="73"/>
      <c r="AQ14" s="73"/>
      <c r="AR14" s="73"/>
      <c r="AS14" s="74"/>
      <c r="AT14" s="58"/>
    </row>
    <row r="15" spans="1:51" ht="15" customHeight="1">
      <c r="A15" s="219" t="s">
        <v>98</v>
      </c>
      <c r="B15" s="157"/>
      <c r="C15" s="179" t="s">
        <v>168</v>
      </c>
      <c r="D15" s="125"/>
      <c r="E15" s="180" t="s">
        <v>176</v>
      </c>
      <c r="F15" s="127"/>
      <c r="G15" s="217"/>
      <c r="H15" s="217"/>
      <c r="I15" s="217"/>
      <c r="J15" s="217"/>
      <c r="K15" s="217"/>
      <c r="L15" s="217"/>
      <c r="M15" s="217"/>
      <c r="N15" s="217"/>
      <c r="O15" s="217"/>
      <c r="P15" s="90" t="s">
        <v>7</v>
      </c>
      <c r="Q15" s="91"/>
      <c r="R15" s="159" t="s">
        <v>148</v>
      </c>
      <c r="S15" s="159"/>
      <c r="T15" s="159"/>
      <c r="U15" s="159"/>
      <c r="V15" s="29" t="s">
        <v>8</v>
      </c>
      <c r="W15" s="150" t="s">
        <v>179</v>
      </c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1"/>
      <c r="AK15" s="38" t="s">
        <v>125</v>
      </c>
      <c r="AL15" s="62" t="s">
        <v>180</v>
      </c>
      <c r="AM15" s="63"/>
      <c r="AN15" s="63"/>
      <c r="AO15" s="63"/>
      <c r="AP15" s="63"/>
      <c r="AQ15" s="63"/>
      <c r="AR15" s="63"/>
      <c r="AS15" s="39" t="s">
        <v>126</v>
      </c>
      <c r="AT15" s="57">
        <v>44</v>
      </c>
    </row>
    <row r="16" spans="1:51" ht="18" customHeight="1">
      <c r="A16" s="98"/>
      <c r="B16" s="157"/>
      <c r="C16" s="181" t="s">
        <v>170</v>
      </c>
      <c r="D16" s="129"/>
      <c r="E16" s="191" t="s">
        <v>177</v>
      </c>
      <c r="F16" s="131"/>
      <c r="G16" s="217"/>
      <c r="H16" s="217"/>
      <c r="I16" s="217"/>
      <c r="J16" s="217"/>
      <c r="K16" s="217"/>
      <c r="L16" s="217"/>
      <c r="M16" s="217"/>
      <c r="N16" s="217"/>
      <c r="O16" s="217"/>
      <c r="P16" s="152" t="s">
        <v>178</v>
      </c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3"/>
      <c r="AK16" s="64" t="s">
        <v>181</v>
      </c>
      <c r="AL16" s="65"/>
      <c r="AM16" s="65"/>
      <c r="AN16" s="65"/>
      <c r="AO16" s="40" t="s">
        <v>127</v>
      </c>
      <c r="AP16" s="66" t="s">
        <v>182</v>
      </c>
      <c r="AQ16" s="65"/>
      <c r="AR16" s="65"/>
      <c r="AS16" s="67"/>
      <c r="AT16" s="57"/>
    </row>
    <row r="17" spans="1:46">
      <c r="A17" s="98" t="s">
        <v>0</v>
      </c>
      <c r="B17" s="157"/>
      <c r="C17" s="201" t="str">
        <f>IF(P16="","",P16)</f>
        <v>いすみ市小池1104-1</v>
      </c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  <c r="O17" s="201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98"/>
      <c r="B18" s="157"/>
      <c r="C18" s="201"/>
      <c r="D18" s="201"/>
      <c r="E18" s="201"/>
      <c r="F18" s="201"/>
      <c r="G18" s="201"/>
      <c r="H18" s="201"/>
      <c r="I18" s="201"/>
      <c r="J18" s="201"/>
      <c r="K18" s="201"/>
      <c r="L18" s="201"/>
      <c r="M18" s="201"/>
      <c r="N18" s="201"/>
      <c r="O18" s="201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98" t="s">
        <v>1</v>
      </c>
      <c r="B19" s="157"/>
      <c r="C19" s="201" t="str">
        <f>IF(AL15="","",AL15&amp;"-"&amp;AK16&amp;"-"&amp;AP16)</f>
        <v>080-5543-6337</v>
      </c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98"/>
      <c r="B20" s="157"/>
      <c r="C20" s="201"/>
      <c r="D20" s="201"/>
      <c r="E20" s="201"/>
      <c r="F20" s="201"/>
      <c r="G20" s="201"/>
      <c r="H20" s="201"/>
      <c r="I20" s="201"/>
      <c r="J20" s="201"/>
      <c r="K20" s="201"/>
      <c r="L20" s="201"/>
      <c r="M20" s="201"/>
      <c r="N20" s="201"/>
      <c r="O20" s="201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98" t="s">
        <v>85</v>
      </c>
      <c r="B21" s="157"/>
      <c r="C21" s="205"/>
      <c r="D21" s="206"/>
      <c r="E21" s="206"/>
      <c r="F21" s="206"/>
      <c r="G21" s="206"/>
      <c r="H21" s="206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99"/>
      <c r="B22" s="202"/>
      <c r="C22" s="207"/>
      <c r="D22" s="208"/>
      <c r="E22" s="208"/>
      <c r="F22" s="208"/>
      <c r="G22" s="208"/>
      <c r="H22" s="208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215" t="s">
        <v>130</v>
      </c>
      <c r="B23" s="155" t="s">
        <v>86</v>
      </c>
      <c r="C23" s="209" t="s">
        <v>105</v>
      </c>
      <c r="D23" s="210"/>
      <c r="E23" s="211" t="s">
        <v>106</v>
      </c>
      <c r="F23" s="212"/>
      <c r="G23" s="155" t="s">
        <v>87</v>
      </c>
      <c r="H23" s="155"/>
      <c r="I23" s="155" t="s">
        <v>88</v>
      </c>
      <c r="J23" s="155"/>
      <c r="K23" s="155"/>
      <c r="L23" s="155"/>
      <c r="M23" s="155" t="s">
        <v>89</v>
      </c>
      <c r="N23" s="155"/>
      <c r="O23" s="155"/>
      <c r="P23" s="154" t="s">
        <v>99</v>
      </c>
      <c r="Q23" s="155"/>
      <c r="R23" s="155"/>
      <c r="S23" s="155"/>
      <c r="T23" s="156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6"/>
      <c r="B24" s="157"/>
      <c r="C24" s="175" t="s">
        <v>103</v>
      </c>
      <c r="D24" s="176"/>
      <c r="E24" s="177" t="s">
        <v>104</v>
      </c>
      <c r="F24" s="178"/>
      <c r="G24" s="157"/>
      <c r="H24" s="157"/>
      <c r="I24" s="157"/>
      <c r="J24" s="157"/>
      <c r="K24" s="157"/>
      <c r="L24" s="157"/>
      <c r="M24" s="157"/>
      <c r="N24" s="157"/>
      <c r="O24" s="157"/>
      <c r="P24" s="157"/>
      <c r="Q24" s="157"/>
      <c r="R24" s="157"/>
      <c r="S24" s="157"/>
      <c r="T24" s="158"/>
      <c r="U24" s="1"/>
      <c r="V24" s="1"/>
      <c r="W24" s="1"/>
      <c r="X24" s="1"/>
      <c r="Y24" s="142" t="s">
        <v>100</v>
      </c>
      <c r="Z24" s="113"/>
      <c r="AA24" s="113"/>
      <c r="AB24" s="113"/>
      <c r="AC24" s="113"/>
      <c r="AD24" s="113"/>
      <c r="AE24" s="113"/>
      <c r="AF24" s="113"/>
      <c r="AG24" s="14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0">
        <v>1</v>
      </c>
      <c r="B25" s="200" t="s">
        <v>167</v>
      </c>
      <c r="C25" s="203" t="s">
        <v>168</v>
      </c>
      <c r="D25" s="125"/>
      <c r="E25" s="125" t="s">
        <v>183</v>
      </c>
      <c r="F25" s="127"/>
      <c r="G25" s="80">
        <v>6</v>
      </c>
      <c r="H25" s="117"/>
      <c r="I25" s="80" t="s">
        <v>184</v>
      </c>
      <c r="J25" s="81"/>
      <c r="K25" s="81"/>
      <c r="L25" s="117"/>
      <c r="M25" s="80">
        <v>520940572</v>
      </c>
      <c r="N25" s="81"/>
      <c r="O25" s="117"/>
      <c r="P25" s="80">
        <v>166</v>
      </c>
      <c r="Q25" s="81"/>
      <c r="R25" s="81"/>
      <c r="S25" s="81"/>
      <c r="T25" s="82"/>
      <c r="U25" s="1"/>
      <c r="V25" s="1"/>
      <c r="W25" s="1"/>
      <c r="X25" s="1"/>
      <c r="Y25" s="227">
        <v>6</v>
      </c>
      <c r="Z25" s="228"/>
      <c r="AA25" s="228"/>
      <c r="AB25" s="228"/>
      <c r="AC25" s="228"/>
      <c r="AD25" s="228"/>
      <c r="AE25" s="228"/>
      <c r="AF25" s="228"/>
      <c r="AG25" s="22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1"/>
      <c r="B26" s="123"/>
      <c r="C26" s="204" t="s">
        <v>170</v>
      </c>
      <c r="D26" s="129"/>
      <c r="E26" s="129" t="s">
        <v>185</v>
      </c>
      <c r="F26" s="131"/>
      <c r="G26" s="83"/>
      <c r="H26" s="118"/>
      <c r="I26" s="83"/>
      <c r="J26" s="84"/>
      <c r="K26" s="84"/>
      <c r="L26" s="118"/>
      <c r="M26" s="83"/>
      <c r="N26" s="84"/>
      <c r="O26" s="118"/>
      <c r="P26" s="83"/>
      <c r="Q26" s="84"/>
      <c r="R26" s="84"/>
      <c r="S26" s="84"/>
      <c r="T26" s="85"/>
      <c r="U26" s="1"/>
      <c r="V26" s="1"/>
      <c r="W26" s="1"/>
      <c r="X26" s="1"/>
      <c r="Y26" s="230"/>
      <c r="Z26" s="231"/>
      <c r="AA26" s="231"/>
      <c r="AB26" s="231"/>
      <c r="AC26" s="231"/>
      <c r="AD26" s="231"/>
      <c r="AE26" s="231"/>
      <c r="AF26" s="231"/>
      <c r="AG26" s="23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0">
        <v>2</v>
      </c>
      <c r="B27" s="122">
        <v>2</v>
      </c>
      <c r="C27" s="179" t="s">
        <v>196</v>
      </c>
      <c r="D27" s="125"/>
      <c r="E27" s="180" t="s">
        <v>197</v>
      </c>
      <c r="F27" s="127"/>
      <c r="G27" s="80">
        <v>6</v>
      </c>
      <c r="H27" s="117"/>
      <c r="I27" s="214" t="s">
        <v>149</v>
      </c>
      <c r="J27" s="214"/>
      <c r="K27" s="214"/>
      <c r="L27" s="214"/>
      <c r="M27" s="214">
        <v>522654613</v>
      </c>
      <c r="N27" s="214"/>
      <c r="O27" s="214"/>
      <c r="P27" s="80">
        <v>150</v>
      </c>
      <c r="Q27" s="81"/>
      <c r="R27" s="81"/>
      <c r="S27" s="81"/>
      <c r="T27" s="8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1"/>
      <c r="B28" s="123"/>
      <c r="C28" s="181" t="s">
        <v>161</v>
      </c>
      <c r="D28" s="129"/>
      <c r="E28" s="191" t="s">
        <v>162</v>
      </c>
      <c r="F28" s="131"/>
      <c r="G28" s="83"/>
      <c r="H28" s="118"/>
      <c r="I28" s="214"/>
      <c r="J28" s="214"/>
      <c r="K28" s="214"/>
      <c r="L28" s="214"/>
      <c r="M28" s="214"/>
      <c r="N28" s="214"/>
      <c r="O28" s="214"/>
      <c r="P28" s="83"/>
      <c r="Q28" s="84"/>
      <c r="R28" s="84"/>
      <c r="S28" s="84"/>
      <c r="T28" s="8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0">
        <v>3</v>
      </c>
      <c r="B29" s="122">
        <v>3</v>
      </c>
      <c r="C29" s="179" t="s">
        <v>150</v>
      </c>
      <c r="D29" s="125"/>
      <c r="E29" s="180" t="s">
        <v>151</v>
      </c>
      <c r="F29" s="127"/>
      <c r="G29" s="80">
        <v>6</v>
      </c>
      <c r="H29" s="117"/>
      <c r="I29" s="214" t="s">
        <v>149</v>
      </c>
      <c r="J29" s="214"/>
      <c r="K29" s="214"/>
      <c r="L29" s="214"/>
      <c r="M29" s="214">
        <v>521750811</v>
      </c>
      <c r="N29" s="214"/>
      <c r="O29" s="214"/>
      <c r="P29" s="80">
        <v>153</v>
      </c>
      <c r="Q29" s="81"/>
      <c r="R29" s="81"/>
      <c r="S29" s="81"/>
      <c r="T29" s="8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1"/>
      <c r="B30" s="123"/>
      <c r="C30" s="181" t="s">
        <v>157</v>
      </c>
      <c r="D30" s="129"/>
      <c r="E30" s="191" t="s">
        <v>158</v>
      </c>
      <c r="F30" s="131"/>
      <c r="G30" s="83"/>
      <c r="H30" s="118"/>
      <c r="I30" s="214"/>
      <c r="J30" s="214"/>
      <c r="K30" s="214"/>
      <c r="L30" s="214"/>
      <c r="M30" s="214"/>
      <c r="N30" s="214"/>
      <c r="O30" s="214"/>
      <c r="P30" s="83"/>
      <c r="Q30" s="84"/>
      <c r="R30" s="84"/>
      <c r="S30" s="84"/>
      <c r="T30" s="8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0">
        <v>4</v>
      </c>
      <c r="B31" s="122">
        <v>4</v>
      </c>
      <c r="C31" s="179" t="s">
        <v>198</v>
      </c>
      <c r="D31" s="125"/>
      <c r="E31" s="180" t="s">
        <v>199</v>
      </c>
      <c r="F31" s="127"/>
      <c r="G31" s="80">
        <v>6</v>
      </c>
      <c r="H31" s="117"/>
      <c r="I31" s="214" t="s">
        <v>149</v>
      </c>
      <c r="J31" s="214"/>
      <c r="K31" s="214"/>
      <c r="L31" s="214"/>
      <c r="M31" s="80">
        <v>521534213</v>
      </c>
      <c r="N31" s="81"/>
      <c r="O31" s="117"/>
      <c r="P31" s="80">
        <v>150</v>
      </c>
      <c r="Q31" s="81"/>
      <c r="R31" s="81"/>
      <c r="S31" s="81"/>
      <c r="T31" s="8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1"/>
      <c r="B32" s="123"/>
      <c r="C32" s="181" t="s">
        <v>159</v>
      </c>
      <c r="D32" s="129"/>
      <c r="E32" s="191" t="s">
        <v>160</v>
      </c>
      <c r="F32" s="131"/>
      <c r="G32" s="83"/>
      <c r="H32" s="118"/>
      <c r="I32" s="214"/>
      <c r="J32" s="214"/>
      <c r="K32" s="214"/>
      <c r="L32" s="214"/>
      <c r="M32" s="83"/>
      <c r="N32" s="84"/>
      <c r="O32" s="118"/>
      <c r="P32" s="83"/>
      <c r="Q32" s="84"/>
      <c r="R32" s="84"/>
      <c r="S32" s="84"/>
      <c r="T32" s="85"/>
      <c r="U32" s="1"/>
      <c r="V32" s="1"/>
      <c r="W32" s="1"/>
      <c r="X32" s="1"/>
      <c r="Y32" s="142" t="s">
        <v>129</v>
      </c>
      <c r="Z32" s="113"/>
      <c r="AA32" s="113"/>
      <c r="AB32" s="113"/>
      <c r="AC32" s="113"/>
      <c r="AD32" s="113"/>
      <c r="AE32" s="113"/>
      <c r="AF32" s="113"/>
      <c r="AG32" s="14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0">
        <v>5</v>
      </c>
      <c r="B33" s="122">
        <v>5</v>
      </c>
      <c r="C33" s="179" t="s">
        <v>152</v>
      </c>
      <c r="D33" s="125"/>
      <c r="E33" s="180" t="s">
        <v>153</v>
      </c>
      <c r="F33" s="127"/>
      <c r="G33" s="80">
        <v>6</v>
      </c>
      <c r="H33" s="117"/>
      <c r="I33" s="214" t="s">
        <v>149</v>
      </c>
      <c r="J33" s="214"/>
      <c r="K33" s="214"/>
      <c r="L33" s="214"/>
      <c r="M33" s="80">
        <v>522654620</v>
      </c>
      <c r="N33" s="81"/>
      <c r="O33" s="117"/>
      <c r="P33" s="80">
        <v>155</v>
      </c>
      <c r="Q33" s="81"/>
      <c r="R33" s="81"/>
      <c r="S33" s="81"/>
      <c r="T33" s="82"/>
      <c r="U33" s="1"/>
      <c r="V33" s="1"/>
      <c r="W33" s="1"/>
      <c r="X33" s="1"/>
      <c r="Y33" s="144">
        <v>1</v>
      </c>
      <c r="Z33" s="145"/>
      <c r="AA33" s="145"/>
      <c r="AB33" s="145"/>
      <c r="AC33" s="145"/>
      <c r="AD33" s="145"/>
      <c r="AE33" s="145"/>
      <c r="AF33" s="145"/>
      <c r="AG33" s="14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1"/>
      <c r="B34" s="123"/>
      <c r="C34" s="181" t="s">
        <v>163</v>
      </c>
      <c r="D34" s="129"/>
      <c r="E34" s="191" t="s">
        <v>164</v>
      </c>
      <c r="F34" s="131"/>
      <c r="G34" s="83"/>
      <c r="H34" s="118"/>
      <c r="I34" s="214"/>
      <c r="J34" s="214"/>
      <c r="K34" s="214"/>
      <c r="L34" s="214"/>
      <c r="M34" s="83"/>
      <c r="N34" s="84"/>
      <c r="O34" s="118"/>
      <c r="P34" s="83"/>
      <c r="Q34" s="84"/>
      <c r="R34" s="84"/>
      <c r="S34" s="84"/>
      <c r="T34" s="85"/>
      <c r="U34" s="1"/>
      <c r="V34" s="1"/>
      <c r="W34" s="1"/>
      <c r="X34" s="1"/>
      <c r="Y34" s="147"/>
      <c r="Z34" s="148"/>
      <c r="AA34" s="148"/>
      <c r="AB34" s="148"/>
      <c r="AC34" s="148"/>
      <c r="AD34" s="148"/>
      <c r="AE34" s="148"/>
      <c r="AF34" s="148"/>
      <c r="AG34" s="14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0">
        <v>6</v>
      </c>
      <c r="B35" s="122">
        <v>6</v>
      </c>
      <c r="C35" s="179" t="s">
        <v>154</v>
      </c>
      <c r="D35" s="125"/>
      <c r="E35" s="180" t="s">
        <v>155</v>
      </c>
      <c r="F35" s="127"/>
      <c r="G35" s="80">
        <v>6</v>
      </c>
      <c r="H35" s="117"/>
      <c r="I35" s="214" t="s">
        <v>156</v>
      </c>
      <c r="J35" s="214"/>
      <c r="K35" s="214"/>
      <c r="L35" s="214"/>
      <c r="M35" s="80">
        <v>523012450</v>
      </c>
      <c r="N35" s="81"/>
      <c r="O35" s="117"/>
      <c r="P35" s="80">
        <v>162</v>
      </c>
      <c r="Q35" s="81"/>
      <c r="R35" s="81"/>
      <c r="S35" s="81"/>
      <c r="T35" s="8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1"/>
      <c r="B36" s="123"/>
      <c r="C36" s="181" t="s">
        <v>165</v>
      </c>
      <c r="D36" s="129"/>
      <c r="E36" s="191" t="s">
        <v>166</v>
      </c>
      <c r="F36" s="131"/>
      <c r="G36" s="83"/>
      <c r="H36" s="118"/>
      <c r="I36" s="214"/>
      <c r="J36" s="214"/>
      <c r="K36" s="214"/>
      <c r="L36" s="214"/>
      <c r="M36" s="83"/>
      <c r="N36" s="84"/>
      <c r="O36" s="118"/>
      <c r="P36" s="83"/>
      <c r="Q36" s="84"/>
      <c r="R36" s="84"/>
      <c r="S36" s="84"/>
      <c r="T36" s="8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0">
        <v>7</v>
      </c>
      <c r="B37" s="122">
        <v>7</v>
      </c>
      <c r="C37" s="203" t="s">
        <v>186</v>
      </c>
      <c r="D37" s="125"/>
      <c r="E37" s="125" t="s">
        <v>187</v>
      </c>
      <c r="F37" s="127"/>
      <c r="G37" s="80">
        <v>5</v>
      </c>
      <c r="H37" s="117"/>
      <c r="I37" s="80" t="s">
        <v>184</v>
      </c>
      <c r="J37" s="81"/>
      <c r="K37" s="81"/>
      <c r="L37" s="117"/>
      <c r="M37" s="80">
        <v>520942873</v>
      </c>
      <c r="N37" s="81"/>
      <c r="O37" s="117"/>
      <c r="P37" s="80">
        <v>153</v>
      </c>
      <c r="Q37" s="81"/>
      <c r="R37" s="81"/>
      <c r="S37" s="81"/>
      <c r="T37" s="8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 thickBot="1">
      <c r="A38" s="121"/>
      <c r="B38" s="123"/>
      <c r="C38" s="266" t="s">
        <v>188</v>
      </c>
      <c r="D38" s="186"/>
      <c r="E38" s="186" t="s">
        <v>189</v>
      </c>
      <c r="F38" s="188"/>
      <c r="G38" s="87"/>
      <c r="H38" s="182"/>
      <c r="I38" s="87"/>
      <c r="J38" s="88"/>
      <c r="K38" s="88"/>
      <c r="L38" s="182"/>
      <c r="M38" s="87"/>
      <c r="N38" s="88"/>
      <c r="O38" s="182"/>
      <c r="P38" s="83"/>
      <c r="Q38" s="84"/>
      <c r="R38" s="84"/>
      <c r="S38" s="84"/>
      <c r="T38" s="8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0">
        <v>8</v>
      </c>
      <c r="B39" s="122">
        <v>8</v>
      </c>
      <c r="C39" s="262" t="s">
        <v>190</v>
      </c>
      <c r="D39" s="125"/>
      <c r="E39" s="263" t="s">
        <v>191</v>
      </c>
      <c r="F39" s="127"/>
      <c r="G39" s="80">
        <v>5</v>
      </c>
      <c r="H39" s="117"/>
      <c r="I39" s="233" t="s">
        <v>192</v>
      </c>
      <c r="J39" s="81"/>
      <c r="K39" s="81"/>
      <c r="L39" s="117"/>
      <c r="M39" s="80">
        <v>523853213</v>
      </c>
      <c r="N39" s="81"/>
      <c r="O39" s="117"/>
      <c r="P39" s="80">
        <v>156</v>
      </c>
      <c r="Q39" s="81"/>
      <c r="R39" s="81"/>
      <c r="S39" s="81"/>
      <c r="T39" s="8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1"/>
      <c r="B40" s="123"/>
      <c r="C40" s="264" t="s">
        <v>193</v>
      </c>
      <c r="D40" s="129"/>
      <c r="E40" s="265" t="s">
        <v>194</v>
      </c>
      <c r="F40" s="131"/>
      <c r="G40" s="83"/>
      <c r="H40" s="118"/>
      <c r="I40" s="83"/>
      <c r="J40" s="84"/>
      <c r="K40" s="84"/>
      <c r="L40" s="118"/>
      <c r="M40" s="83"/>
      <c r="N40" s="84"/>
      <c r="O40" s="118"/>
      <c r="P40" s="83"/>
      <c r="Q40" s="84"/>
      <c r="R40" s="84"/>
      <c r="S40" s="84"/>
      <c r="T40" s="8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0">
        <v>9</v>
      </c>
      <c r="B41" s="122">
        <v>9</v>
      </c>
      <c r="C41" s="262" t="s">
        <v>203</v>
      </c>
      <c r="D41" s="125"/>
      <c r="E41" s="263" t="s">
        <v>204</v>
      </c>
      <c r="F41" s="127"/>
      <c r="G41" s="80">
        <v>6</v>
      </c>
      <c r="H41" s="117"/>
      <c r="I41" s="233" t="s">
        <v>207</v>
      </c>
      <c r="J41" s="81"/>
      <c r="K41" s="81"/>
      <c r="L41" s="117"/>
      <c r="M41" s="80">
        <v>525839055</v>
      </c>
      <c r="N41" s="81"/>
      <c r="O41" s="117"/>
      <c r="P41" s="80">
        <v>138</v>
      </c>
      <c r="Q41" s="81"/>
      <c r="R41" s="81"/>
      <c r="S41" s="81"/>
      <c r="T41" s="8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1"/>
      <c r="B42" s="123"/>
      <c r="C42" s="264" t="s">
        <v>205</v>
      </c>
      <c r="D42" s="129"/>
      <c r="E42" s="265" t="s">
        <v>206</v>
      </c>
      <c r="F42" s="131"/>
      <c r="G42" s="83"/>
      <c r="H42" s="118"/>
      <c r="I42" s="83"/>
      <c r="J42" s="84"/>
      <c r="K42" s="84"/>
      <c r="L42" s="118"/>
      <c r="M42" s="83"/>
      <c r="N42" s="84"/>
      <c r="O42" s="118"/>
      <c r="P42" s="83"/>
      <c r="Q42" s="84"/>
      <c r="R42" s="84"/>
      <c r="S42" s="84"/>
      <c r="T42" s="8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0">
        <v>10</v>
      </c>
      <c r="B43" s="122">
        <v>10</v>
      </c>
      <c r="C43" s="124" t="s">
        <v>210</v>
      </c>
      <c r="D43" s="125"/>
      <c r="E43" s="126" t="s">
        <v>211</v>
      </c>
      <c r="F43" s="127"/>
      <c r="G43" s="80">
        <v>5</v>
      </c>
      <c r="H43" s="117"/>
      <c r="I43" s="80" t="s">
        <v>184</v>
      </c>
      <c r="J43" s="81"/>
      <c r="K43" s="81"/>
      <c r="L43" s="117"/>
      <c r="M43" s="80">
        <v>525839062</v>
      </c>
      <c r="N43" s="81"/>
      <c r="O43" s="117"/>
      <c r="P43" s="80">
        <v>139</v>
      </c>
      <c r="Q43" s="81"/>
      <c r="R43" s="81"/>
      <c r="S43" s="81"/>
      <c r="T43" s="8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1"/>
      <c r="B44" s="123"/>
      <c r="C44" s="128" t="s">
        <v>208</v>
      </c>
      <c r="D44" s="129"/>
      <c r="E44" s="130" t="s">
        <v>209</v>
      </c>
      <c r="F44" s="131"/>
      <c r="G44" s="83"/>
      <c r="H44" s="118"/>
      <c r="I44" s="83"/>
      <c r="J44" s="84"/>
      <c r="K44" s="84"/>
      <c r="L44" s="118"/>
      <c r="M44" s="83"/>
      <c r="N44" s="84"/>
      <c r="O44" s="118"/>
      <c r="P44" s="83"/>
      <c r="Q44" s="84"/>
      <c r="R44" s="84"/>
      <c r="S44" s="84"/>
      <c r="T44" s="8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0">
        <v>11</v>
      </c>
      <c r="B45" s="122">
        <v>11</v>
      </c>
      <c r="C45" s="124" t="s">
        <v>215</v>
      </c>
      <c r="D45" s="125"/>
      <c r="E45" s="126" t="s">
        <v>214</v>
      </c>
      <c r="F45" s="127"/>
      <c r="G45" s="80">
        <v>4</v>
      </c>
      <c r="H45" s="117"/>
      <c r="I45" s="119" t="s">
        <v>216</v>
      </c>
      <c r="J45" s="81"/>
      <c r="K45" s="81"/>
      <c r="L45" s="117"/>
      <c r="M45" s="80">
        <v>524378005</v>
      </c>
      <c r="N45" s="81"/>
      <c r="O45" s="117"/>
      <c r="P45" s="80">
        <v>138</v>
      </c>
      <c r="Q45" s="81"/>
      <c r="R45" s="81"/>
      <c r="S45" s="81"/>
      <c r="T45" s="8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1"/>
      <c r="B46" s="123"/>
      <c r="C46" s="128" t="s">
        <v>212</v>
      </c>
      <c r="D46" s="129"/>
      <c r="E46" s="130" t="s">
        <v>213</v>
      </c>
      <c r="F46" s="131"/>
      <c r="G46" s="83"/>
      <c r="H46" s="118"/>
      <c r="I46" s="83"/>
      <c r="J46" s="84"/>
      <c r="K46" s="84"/>
      <c r="L46" s="118"/>
      <c r="M46" s="83"/>
      <c r="N46" s="84"/>
      <c r="O46" s="118"/>
      <c r="P46" s="83"/>
      <c r="Q46" s="84"/>
      <c r="R46" s="84"/>
      <c r="S46" s="84"/>
      <c r="T46" s="8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0">
        <v>12</v>
      </c>
      <c r="B47" s="122">
        <v>12</v>
      </c>
      <c r="C47" s="124" t="s">
        <v>222</v>
      </c>
      <c r="D47" s="125"/>
      <c r="E47" s="126" t="s">
        <v>224</v>
      </c>
      <c r="F47" s="127"/>
      <c r="G47" s="80">
        <v>6</v>
      </c>
      <c r="H47" s="117"/>
      <c r="I47" s="80" t="s">
        <v>184</v>
      </c>
      <c r="J47" s="81"/>
      <c r="K47" s="81"/>
      <c r="L47" s="117"/>
      <c r="M47" s="80">
        <v>526393709</v>
      </c>
      <c r="N47" s="81"/>
      <c r="O47" s="117"/>
      <c r="P47" s="80">
        <v>160</v>
      </c>
      <c r="Q47" s="81"/>
      <c r="R47" s="81"/>
      <c r="S47" s="81"/>
      <c r="T47" s="8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3"/>
      <c r="B48" s="184"/>
      <c r="C48" s="185" t="s">
        <v>139</v>
      </c>
      <c r="D48" s="186"/>
      <c r="E48" s="187" t="s">
        <v>223</v>
      </c>
      <c r="F48" s="188"/>
      <c r="G48" s="87"/>
      <c r="H48" s="182"/>
      <c r="I48" s="87"/>
      <c r="J48" s="88"/>
      <c r="K48" s="88"/>
      <c r="L48" s="182"/>
      <c r="M48" s="87"/>
      <c r="N48" s="88"/>
      <c r="O48" s="182"/>
      <c r="P48" s="87"/>
      <c r="Q48" s="88"/>
      <c r="R48" s="88"/>
      <c r="S48" s="88"/>
      <c r="T48" s="8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89">
        <v>13</v>
      </c>
      <c r="B49" s="100">
        <v>13</v>
      </c>
      <c r="C49" s="102" t="s">
        <v>220</v>
      </c>
      <c r="D49" s="103"/>
      <c r="E49" s="104" t="s">
        <v>221</v>
      </c>
      <c r="F49" s="105"/>
      <c r="G49" s="92">
        <v>6</v>
      </c>
      <c r="H49" s="110"/>
      <c r="I49" s="92" t="s">
        <v>217</v>
      </c>
      <c r="J49" s="93"/>
      <c r="K49" s="93"/>
      <c r="L49" s="110"/>
      <c r="M49" s="92">
        <v>526289842</v>
      </c>
      <c r="N49" s="93"/>
      <c r="O49" s="110"/>
      <c r="P49" s="92">
        <v>157</v>
      </c>
      <c r="Q49" s="93"/>
      <c r="R49" s="93"/>
      <c r="S49" s="93"/>
      <c r="T49" s="9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8"/>
      <c r="B50" s="190"/>
      <c r="C50" s="195" t="s">
        <v>218</v>
      </c>
      <c r="D50" s="196"/>
      <c r="E50" s="197" t="s">
        <v>219</v>
      </c>
      <c r="F50" s="198"/>
      <c r="G50" s="95"/>
      <c r="H50" s="111"/>
      <c r="I50" s="95"/>
      <c r="J50" s="96"/>
      <c r="K50" s="96"/>
      <c r="L50" s="111"/>
      <c r="M50" s="95"/>
      <c r="N50" s="96"/>
      <c r="O50" s="111"/>
      <c r="P50" s="95"/>
      <c r="Q50" s="96"/>
      <c r="R50" s="96"/>
      <c r="S50" s="96"/>
      <c r="T50" s="9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8">
        <v>14</v>
      </c>
      <c r="B51" s="100"/>
      <c r="C51" s="102"/>
      <c r="D51" s="103"/>
      <c r="E51" s="104"/>
      <c r="F51" s="105"/>
      <c r="G51" s="92"/>
      <c r="H51" s="110"/>
      <c r="I51" s="92"/>
      <c r="J51" s="93"/>
      <c r="K51" s="93"/>
      <c r="L51" s="110"/>
      <c r="M51" s="92"/>
      <c r="N51" s="93"/>
      <c r="O51" s="110"/>
      <c r="P51" s="92"/>
      <c r="Q51" s="93"/>
      <c r="R51" s="93"/>
      <c r="S51" s="93"/>
      <c r="T51" s="9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9"/>
      <c r="B52" s="101"/>
      <c r="C52" s="106"/>
      <c r="D52" s="107"/>
      <c r="E52" s="108"/>
      <c r="F52" s="109"/>
      <c r="G52" s="192"/>
      <c r="H52" s="199"/>
      <c r="I52" s="192"/>
      <c r="J52" s="193"/>
      <c r="K52" s="193"/>
      <c r="L52" s="199"/>
      <c r="M52" s="192"/>
      <c r="N52" s="193"/>
      <c r="O52" s="199"/>
      <c r="P52" s="192"/>
      <c r="Q52" s="193"/>
      <c r="R52" s="193"/>
      <c r="S52" s="193"/>
      <c r="T52" s="19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69" t="s">
        <v>102</v>
      </c>
      <c r="B54" s="170"/>
      <c r="C54" s="170"/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1"/>
      <c r="U54" s="2"/>
      <c r="V54" s="76" t="s">
        <v>120</v>
      </c>
      <c r="W54" s="77"/>
      <c r="X54" s="77"/>
      <c r="Y54" s="77"/>
      <c r="Z54" s="77"/>
      <c r="AA54" s="77"/>
      <c r="AB54" s="77"/>
      <c r="AC54" s="77"/>
      <c r="AD54" s="77"/>
      <c r="AE54" s="77"/>
      <c r="AF54" s="78"/>
      <c r="AG54" s="79"/>
      <c r="AH54" s="79"/>
      <c r="AI54" s="79"/>
      <c r="AJ54" s="7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2" t="s">
        <v>225</v>
      </c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4"/>
      <c r="U55" s="2"/>
      <c r="V55" s="59">
        <f>LEN(A55)</f>
        <v>81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E3:AS3"/>
    <mergeCell ref="P4:AS4"/>
    <mergeCell ref="P5:AD5"/>
    <mergeCell ref="AE5:AS5"/>
    <mergeCell ref="E6:F6"/>
    <mergeCell ref="C7:D7"/>
    <mergeCell ref="E7:F7"/>
    <mergeCell ref="G13:O14"/>
    <mergeCell ref="G41:H42"/>
    <mergeCell ref="M41:O42"/>
    <mergeCell ref="I41:L42"/>
    <mergeCell ref="M37:O38"/>
    <mergeCell ref="M39:O40"/>
    <mergeCell ref="C39:D39"/>
    <mergeCell ref="E39:F39"/>
    <mergeCell ref="C40:D40"/>
    <mergeCell ref="E40:F40"/>
    <mergeCell ref="C41:D41"/>
    <mergeCell ref="E41:F41"/>
    <mergeCell ref="C42:D42"/>
    <mergeCell ref="E42:F42"/>
    <mergeCell ref="C37:D37"/>
    <mergeCell ref="E37:F37"/>
    <mergeCell ref="C38:D38"/>
    <mergeCell ref="A43:A44"/>
    <mergeCell ref="B43:B44"/>
    <mergeCell ref="C43:D43"/>
    <mergeCell ref="E43:F43"/>
    <mergeCell ref="G6:I6"/>
    <mergeCell ref="G7:I8"/>
    <mergeCell ref="G9:I10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J5:O5"/>
    <mergeCell ref="M6:O6"/>
    <mergeCell ref="M7:O8"/>
    <mergeCell ref="J4:O4"/>
    <mergeCell ref="I43:L44"/>
    <mergeCell ref="M43:O44"/>
    <mergeCell ref="P43:T44"/>
    <mergeCell ref="Y25:AG26"/>
    <mergeCell ref="I31:L32"/>
    <mergeCell ref="M31:O32"/>
    <mergeCell ref="M27:O28"/>
    <mergeCell ref="M25:O26"/>
    <mergeCell ref="I39:L40"/>
    <mergeCell ref="I37:L38"/>
    <mergeCell ref="I27:L28"/>
    <mergeCell ref="I35:L36"/>
    <mergeCell ref="M35:O36"/>
    <mergeCell ref="Y24:AG24"/>
    <mergeCell ref="P25:T26"/>
    <mergeCell ref="P6:AJ6"/>
    <mergeCell ref="A41:A42"/>
    <mergeCell ref="B41:B42"/>
    <mergeCell ref="A39:A40"/>
    <mergeCell ref="B39:B40"/>
    <mergeCell ref="A37:A38"/>
    <mergeCell ref="B37:B38"/>
    <mergeCell ref="G39:H40"/>
    <mergeCell ref="G37:H38"/>
    <mergeCell ref="A4:B4"/>
    <mergeCell ref="A5:B5"/>
    <mergeCell ref="E13:F13"/>
    <mergeCell ref="E38:F38"/>
    <mergeCell ref="C27:D27"/>
    <mergeCell ref="E27:F27"/>
    <mergeCell ref="C36:D36"/>
    <mergeCell ref="E36:F36"/>
    <mergeCell ref="C28:D28"/>
    <mergeCell ref="A35:A36"/>
    <mergeCell ref="B35:B36"/>
    <mergeCell ref="G35:H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A29:A30"/>
    <mergeCell ref="B29:B30"/>
    <mergeCell ref="C29:D29"/>
    <mergeCell ref="E29:F29"/>
    <mergeCell ref="I29:L30"/>
    <mergeCell ref="M29:O30"/>
    <mergeCell ref="C30:D30"/>
    <mergeCell ref="E30:F30"/>
    <mergeCell ref="M23:O24"/>
    <mergeCell ref="E16:F16"/>
    <mergeCell ref="C14:D14"/>
    <mergeCell ref="AP10:AS10"/>
    <mergeCell ref="R9:U9"/>
    <mergeCell ref="W9:AJ9"/>
    <mergeCell ref="E14:F14"/>
    <mergeCell ref="R15:U15"/>
    <mergeCell ref="C13:D13"/>
    <mergeCell ref="C8:D8"/>
    <mergeCell ref="E8:F8"/>
    <mergeCell ref="P12:AJ12"/>
    <mergeCell ref="AK12:AN12"/>
    <mergeCell ref="AL9:AR9"/>
    <mergeCell ref="P10:AJ10"/>
    <mergeCell ref="AK10:AN10"/>
    <mergeCell ref="A27:A28"/>
    <mergeCell ref="B27:B28"/>
    <mergeCell ref="G27:H28"/>
    <mergeCell ref="B25:B26"/>
    <mergeCell ref="A25:A26"/>
    <mergeCell ref="C15:D15"/>
    <mergeCell ref="E15:F15"/>
    <mergeCell ref="C16:D16"/>
    <mergeCell ref="C17:O18"/>
    <mergeCell ref="C19:O20"/>
    <mergeCell ref="G23:H24"/>
    <mergeCell ref="I23:L24"/>
    <mergeCell ref="A21:B22"/>
    <mergeCell ref="G25:H26"/>
    <mergeCell ref="I25:L26"/>
    <mergeCell ref="C25:D25"/>
    <mergeCell ref="E25:F25"/>
    <mergeCell ref="C26:D26"/>
    <mergeCell ref="E26:F26"/>
    <mergeCell ref="C21:D22"/>
    <mergeCell ref="E21:F22"/>
    <mergeCell ref="G21:H22"/>
    <mergeCell ref="C23:D23"/>
    <mergeCell ref="E23:F23"/>
    <mergeCell ref="E28:F28"/>
    <mergeCell ref="E32:F32"/>
    <mergeCell ref="E33:F33"/>
    <mergeCell ref="C34:D34"/>
    <mergeCell ref="E34:F34"/>
    <mergeCell ref="C35:D35"/>
    <mergeCell ref="E35:F35"/>
    <mergeCell ref="C33:D33"/>
    <mergeCell ref="P51:T52"/>
    <mergeCell ref="G43:H44"/>
    <mergeCell ref="C44:D44"/>
    <mergeCell ref="E44:F44"/>
    <mergeCell ref="E49:F49"/>
    <mergeCell ref="C50:D50"/>
    <mergeCell ref="E50:F50"/>
    <mergeCell ref="G51:H52"/>
    <mergeCell ref="I51:L52"/>
    <mergeCell ref="M51:O52"/>
    <mergeCell ref="A54:T54"/>
    <mergeCell ref="A55:T55"/>
    <mergeCell ref="C24:D24"/>
    <mergeCell ref="E24:F24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P35:T36"/>
    <mergeCell ref="P37:T38"/>
    <mergeCell ref="A49:A50"/>
    <mergeCell ref="B49:B50"/>
    <mergeCell ref="C49:D49"/>
    <mergeCell ref="AK6:AS6"/>
    <mergeCell ref="C10:D10"/>
    <mergeCell ref="E10:F10"/>
    <mergeCell ref="C9:D9"/>
    <mergeCell ref="E9:F9"/>
    <mergeCell ref="AP12:AS12"/>
    <mergeCell ref="C12:D12"/>
    <mergeCell ref="E12:F12"/>
    <mergeCell ref="C11:D11"/>
    <mergeCell ref="E11:F11"/>
    <mergeCell ref="G11:I12"/>
    <mergeCell ref="W7:AJ7"/>
    <mergeCell ref="R11:U11"/>
    <mergeCell ref="W11:AJ11"/>
    <mergeCell ref="AL7:AR7"/>
    <mergeCell ref="P8:AJ8"/>
    <mergeCell ref="AK8:AN8"/>
    <mergeCell ref="AP8:AS8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A51:A52"/>
    <mergeCell ref="B51:B52"/>
    <mergeCell ref="C51:D51"/>
    <mergeCell ref="E51:F51"/>
    <mergeCell ref="C52:D52"/>
    <mergeCell ref="E52:F52"/>
    <mergeCell ref="G49:H50"/>
    <mergeCell ref="I49:L50"/>
    <mergeCell ref="M49:O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P27:T28"/>
    <mergeCell ref="P29:T30"/>
    <mergeCell ref="W13:AJ13"/>
    <mergeCell ref="P47:T48"/>
    <mergeCell ref="P15:Q15"/>
    <mergeCell ref="P49:T50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7558519241921"/>
  </sheetPr>
  <dimension ref="A1:AO352"/>
  <sheetViews>
    <sheetView topLeftCell="A17" workbookViewId="0">
      <selection activeCell="E50" sqref="E50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67" t="s">
        <v>12</v>
      </c>
      <c r="B1" s="26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67"/>
      <c r="B2" s="26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68" t="s">
        <v>19</v>
      </c>
      <c r="B4" s="269"/>
      <c r="C4" s="269"/>
      <c r="D4" s="269"/>
      <c r="E4" s="269"/>
      <c r="F4" s="269"/>
      <c r="G4" s="270"/>
      <c r="H4" s="5" t="s">
        <v>20</v>
      </c>
      <c r="I4" s="5" t="s">
        <v>21</v>
      </c>
      <c r="J4" s="271" t="s">
        <v>70</v>
      </c>
      <c r="K4" s="269"/>
      <c r="L4" s="269"/>
      <c r="M4" s="269"/>
      <c r="N4" s="269"/>
      <c r="O4" s="269"/>
      <c r="P4" s="269"/>
      <c r="Q4" s="270"/>
    </row>
    <row r="5" spans="1:41" ht="72" customHeight="1" thickBot="1">
      <c r="A5" s="272"/>
      <c r="B5" s="273"/>
      <c r="C5" s="273"/>
      <c r="D5" s="273"/>
      <c r="E5" s="273"/>
      <c r="F5" s="273"/>
      <c r="G5" s="274"/>
      <c r="H5" s="9" t="str">
        <f>IF(入力!J3="","",入力!J3)</f>
        <v>男女混合</v>
      </c>
      <c r="I5" s="9">
        <f>入力!Y25</f>
        <v>6</v>
      </c>
      <c r="J5" s="275"/>
      <c r="K5" s="276"/>
      <c r="L5" s="276"/>
      <c r="M5" s="276"/>
      <c r="N5" s="276"/>
      <c r="O5" s="276"/>
      <c r="P5" s="276"/>
      <c r="Q5" s="277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35008</v>
      </c>
      <c r="B7" s="13" t="str">
        <f>IF(入力!C3="","",入力!C3)</f>
        <v>わかしおスポーツクラブ</v>
      </c>
      <c r="C7" s="13" t="str">
        <f>IF(入力!C2="","",入力!C2)</f>
        <v>ﾜｶｼｵｽﾎﾟｰﾂｸﾗﾌﾞ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ＪＲ外房線</v>
      </c>
      <c r="S7" s="13" t="str">
        <f>IF(入力!AE5="","",入力!AE5)</f>
        <v>大原</v>
      </c>
      <c r="T7" s="13"/>
      <c r="U7" s="13">
        <f>IF(入力!C4="","",入力!C4)</f>
        <v>433426487</v>
      </c>
      <c r="V7" s="13">
        <f>IF(入力!C5="","",入力!C5)</f>
        <v>433427251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水野</v>
      </c>
      <c r="D16" s="13" t="str">
        <f>IF(入力!E8="","",入力!E8)</f>
        <v>成美</v>
      </c>
      <c r="E16" s="13" t="str">
        <f>IF(入力!C7="","",入力!C7)</f>
        <v>ﾐｽﾞﾉ</v>
      </c>
      <c r="F16" s="13" t="str">
        <f>IF(入力!E7="","",入力!E7)</f>
        <v>ｼｹﾞﾖｼ</v>
      </c>
      <c r="G16" s="13">
        <f>IF(入力!G7="","",入力!G7)</f>
        <v>508076570</v>
      </c>
      <c r="H16" s="13">
        <f>IF(入力!J7="","",入力!J7)</f>
        <v>23125</v>
      </c>
      <c r="I16" s="13" t="str">
        <f>IF(入力!M7="","",入力!M7)</f>
        <v>0397897</v>
      </c>
      <c r="J16" s="13"/>
      <c r="K16" s="13"/>
      <c r="L16" s="13">
        <f>IF(入力!AT7="","",入力!AT7)</f>
        <v>55</v>
      </c>
      <c r="M16" s="13"/>
      <c r="N16" s="13"/>
      <c r="O16" s="13"/>
      <c r="P16" s="13"/>
      <c r="Q16" s="13"/>
      <c r="R16" s="13" t="str">
        <f>IF(入力!R7="","",入力!R7)</f>
        <v>298</v>
      </c>
      <c r="S16" s="13" t="str">
        <f>IF(入力!W7="","",入力!W7)</f>
        <v>0004</v>
      </c>
      <c r="T16" s="13" t="str">
        <f>IF(入力!P8="","",入力!P8)</f>
        <v>いすみ市大原9538-7</v>
      </c>
      <c r="U16" s="13" t="str">
        <f>IF(入力!AL7="","",入力!AL7)</f>
        <v>090</v>
      </c>
      <c r="V16" s="13" t="str">
        <f>IF(入力!AK8="","",入力!AK8)</f>
        <v>3408</v>
      </c>
      <c r="W16" s="13" t="str">
        <f>IF(入力!AP8="","",入力!AP8)</f>
        <v>0334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石井</v>
      </c>
      <c r="D17" s="13" t="str">
        <f>IF(入力!E10="","",入力!E10)</f>
        <v>和夫</v>
      </c>
      <c r="E17" s="13" t="str">
        <f>IF(入力!C9="","",入力!C9)</f>
        <v>イシイ</v>
      </c>
      <c r="F17" s="13" t="str">
        <f>IF(入力!E9="","",入力!E9)</f>
        <v>カズオ</v>
      </c>
      <c r="G17" s="13">
        <f>IF(入力!G9="","",入力!G9)</f>
        <v>523869290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51</v>
      </c>
      <c r="M17" s="13"/>
      <c r="N17" s="13"/>
      <c r="O17" s="13"/>
      <c r="P17" s="13"/>
      <c r="Q17" s="13"/>
      <c r="R17" s="13" t="str">
        <f>IF(入力!R9="","",入力!R9)</f>
        <v>298</v>
      </c>
      <c r="S17" s="13" t="str">
        <f>IF(入力!W9="","",入力!W9)</f>
        <v>0001</v>
      </c>
      <c r="T17" s="13" t="str">
        <f>IF(入力!P10="","",入力!P10)</f>
        <v>いすみ市若山1366-1</v>
      </c>
      <c r="U17" s="13" t="str">
        <f>IF(入力!AL9="","",入力!AL9)</f>
        <v>090</v>
      </c>
      <c r="V17" s="13" t="str">
        <f>IF(入力!AK10="","",入力!AK10)</f>
        <v>1803</v>
      </c>
      <c r="W17" s="13" t="str">
        <f>IF(入力!AP10="","",入力!AP10)</f>
        <v>7688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石井</v>
      </c>
      <c r="D20" s="13" t="str">
        <f>IF(入力!E12="","",入力!E12)</f>
        <v>良幸</v>
      </c>
      <c r="E20" s="13" t="str">
        <f>IF(入力!C11="","",入力!C11)</f>
        <v>イシイ</v>
      </c>
      <c r="F20" s="13" t="str">
        <f>IF(入力!E11="","",入力!E11)</f>
        <v>ヨシユキ</v>
      </c>
      <c r="G20" s="13">
        <f>IF(入力!G11="","",入力!G11)</f>
        <v>512518201</v>
      </c>
      <c r="H20" s="13" t="str">
        <f>IF(入力!J11="","",入力!J11)</f>
        <v/>
      </c>
      <c r="I20" s="13" t="str">
        <f>IF(入力!M11="","",入力!M11)</f>
        <v>0445054</v>
      </c>
      <c r="J20" s="13"/>
      <c r="K20" s="13"/>
      <c r="L20" s="13">
        <f>IF(入力!AT11="","",入力!AT11)</f>
        <v>44</v>
      </c>
      <c r="M20" s="13"/>
      <c r="N20" s="13"/>
      <c r="O20" s="13"/>
      <c r="P20" s="13"/>
      <c r="Q20" s="13"/>
      <c r="R20" s="13" t="str">
        <f>IF(入力!R11="","",入力!R11)</f>
        <v>298</v>
      </c>
      <c r="S20" s="13" t="str">
        <f>IF(入力!W11="","",入力!W11)</f>
        <v>0013</v>
      </c>
      <c r="T20" s="13" t="str">
        <f>IF(入力!P12="","",入力!P12)</f>
        <v>いすみ市小池1104-1</v>
      </c>
      <c r="U20" s="13" t="str">
        <f>IF(入力!AL11="","",入力!AL11)</f>
        <v>080</v>
      </c>
      <c r="V20" s="13" t="str">
        <f>IF(入力!AK12="","",入力!AK12)</f>
        <v>5543</v>
      </c>
      <c r="W20" s="13" t="str">
        <f>IF(入力!AP12="","",入力!AP12)</f>
        <v>6337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石井</v>
      </c>
      <c r="D22" s="13" t="str">
        <f>IF(入力!E16="","",入力!E16)</f>
        <v>良幸</v>
      </c>
      <c r="E22" s="13" t="str">
        <f>IF(入力!C15="","",入力!C15)</f>
        <v>イシイ</v>
      </c>
      <c r="F22" s="13" t="str">
        <f>IF(入力!E15="","",入力!E15)</f>
        <v>ヨシユキ</v>
      </c>
      <c r="G22" s="13"/>
      <c r="H22" s="13"/>
      <c r="I22" s="13"/>
      <c r="J22" s="13"/>
      <c r="K22" s="13"/>
      <c r="L22" s="13">
        <f>IF(入力!AT15="","",入力!AT15)</f>
        <v>44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298</v>
      </c>
      <c r="S22" s="13" t="str">
        <f>IF(入力!W15="","",入力!W15)</f>
        <v>0013</v>
      </c>
      <c r="T22" s="13" t="str">
        <f>IF(入力!P16="","",入力!P16)</f>
        <v>いすみ市小池1104-1</v>
      </c>
      <c r="U22" s="13" t="str">
        <f>IF(入力!AL15="","",入力!AL15)</f>
        <v>080</v>
      </c>
      <c r="V22" s="13" t="str">
        <f>IF(入力!AK16="","",入力!AK16)</f>
        <v>5543</v>
      </c>
      <c r="W22" s="13" t="str">
        <f>IF(入力!AP16="","",入力!AP16)</f>
        <v>6337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石井</v>
      </c>
      <c r="D23" s="13" t="str">
        <f>IF(入力!$E$14="","",入力!$E$14)</f>
        <v>良幸</v>
      </c>
      <c r="E23" s="13" t="str">
        <f>IF(入力!$C$13="","",入力!$C$13)</f>
        <v>イシイ</v>
      </c>
      <c r="F23" s="13" t="str">
        <f>IF(入力!$E$13="","",入力!$E$13)</f>
        <v>ヨシユキ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石井</v>
      </c>
      <c r="D24" s="54" t="str">
        <f>VLOOKUP($B$51,$A$53:$F$352,4)</f>
        <v>陽</v>
      </c>
      <c r="E24" s="54" t="str">
        <f>VLOOKUP($B$51,$A$53:$F$352,5)</f>
        <v>イシイ</v>
      </c>
      <c r="F24" s="54" t="str">
        <f>VLOOKUP($B$51,$A$53:$F$352,6)</f>
        <v>ハル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石井</v>
      </c>
      <c r="D53" s="13" t="str">
        <f>IF(入力!E26="","",入力!E26)</f>
        <v>陽</v>
      </c>
      <c r="E53" s="13" t="str">
        <f>IF(入力!C25="","",入力!C25)</f>
        <v>イシイ</v>
      </c>
      <c r="F53" s="13" t="str">
        <f>IF(入力!E25="","",入力!E25)</f>
        <v>ハル</v>
      </c>
      <c r="G53" s="13">
        <f>IF(入力!M25="","",入力!M25)</f>
        <v>520940572</v>
      </c>
      <c r="H53" s="13" t="str">
        <f>IF(入力!I25="","",入力!I25)</f>
        <v>いすみ市立東海小学校</v>
      </c>
      <c r="I53" s="13">
        <f>IF(入力!G25="","",入力!G25)</f>
        <v>6</v>
      </c>
      <c r="J53" s="13">
        <f>IF(入力!P25="","",入力!P25)</f>
        <v>166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佐藤</v>
      </c>
      <c r="D54" s="13" t="str">
        <f>IF(入力!E28="","",入力!E28)</f>
        <v>翠</v>
      </c>
      <c r="E54" s="13" t="str">
        <f>IF(入力!C27="","",入力!C27)</f>
        <v>ｻﾄｳ</v>
      </c>
      <c r="F54" s="13" t="str">
        <f>IF(入力!E27="","",入力!E27)</f>
        <v>ｽｲ</v>
      </c>
      <c r="G54" s="13">
        <f>IF(入力!M27="","",入力!M27)</f>
        <v>522654613</v>
      </c>
      <c r="H54" s="13" t="str">
        <f>IF(入力!I27="","",入力!I27)</f>
        <v>いすみ市立大原小学校</v>
      </c>
      <c r="I54" s="13">
        <f>IF(入力!G27="","",入力!G27)</f>
        <v>6</v>
      </c>
      <c r="J54" s="13">
        <f>IF(入力!P27="","",入力!P27)</f>
        <v>150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岩瀬</v>
      </c>
      <c r="D55" s="13" t="str">
        <f>IF(入力!E30="","",入力!E30)</f>
        <v>菜緒</v>
      </c>
      <c r="E55" s="13" t="str">
        <f>IF(入力!C29="","",入力!C29)</f>
        <v>ｲﾜｾ</v>
      </c>
      <c r="F55" s="13" t="str">
        <f>IF(入力!E29="","",入力!E29)</f>
        <v>ﾅｵ</v>
      </c>
      <c r="G55" s="13">
        <f>IF(入力!M29="","",入力!M29)</f>
        <v>521750811</v>
      </c>
      <c r="H55" s="13" t="str">
        <f>IF(入力!I29="","",入力!I29)</f>
        <v>いすみ市立大原小学校</v>
      </c>
      <c r="I55" s="13">
        <f>IF(入力!G29="","",入力!G29)</f>
        <v>6</v>
      </c>
      <c r="J55" s="13">
        <f>IF(入力!P29="","",入力!P29)</f>
        <v>153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浅野</v>
      </c>
      <c r="D56" s="13" t="str">
        <f>IF(入力!E32="","",入力!E32)</f>
        <v>愛結</v>
      </c>
      <c r="E56" s="13" t="str">
        <f>IF(入力!C31="","",入力!C31)</f>
        <v>ｱｻﾉ</v>
      </c>
      <c r="F56" s="13" t="str">
        <f>IF(入力!E31="","",入力!E31)</f>
        <v>ｱﾕ</v>
      </c>
      <c r="G56" s="13">
        <f>IF(入力!M31="","",入力!M31)</f>
        <v>521534213</v>
      </c>
      <c r="H56" s="13" t="str">
        <f>IF(入力!I31="","",入力!I31)</f>
        <v>いすみ市立大原小学校</v>
      </c>
      <c r="I56" s="13">
        <f>IF(入力!G31="","",入力!G31)</f>
        <v>6</v>
      </c>
      <c r="J56" s="13">
        <f>IF(入力!P31="","",入力!P31)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関根</v>
      </c>
      <c r="D57" s="13" t="str">
        <f>IF(入力!E34="","",入力!E34)</f>
        <v>夏青</v>
      </c>
      <c r="E57" s="13" t="str">
        <f>IF(入力!C33="","",入力!C33)</f>
        <v>ｾｷﾈ</v>
      </c>
      <c r="F57" s="13" t="str">
        <f>IF(入力!E33="","",入力!E33)</f>
        <v>ｶｱｵ</v>
      </c>
      <c r="G57" s="13">
        <f>IF(入力!M33="","",入力!M33)</f>
        <v>522654620</v>
      </c>
      <c r="H57" s="13" t="str">
        <f>IF(入力!I33="","",入力!I33)</f>
        <v>いすみ市立大原小学校</v>
      </c>
      <c r="I57" s="13">
        <f>IF(入力!G33="","",入力!G33)</f>
        <v>6</v>
      </c>
      <c r="J57" s="13">
        <f>IF(入力!P33="","",入力!P33)</f>
        <v>155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横山</v>
      </c>
      <c r="D58" s="13" t="str">
        <f>IF(入力!E36="","",入力!E36)</f>
        <v>さくら</v>
      </c>
      <c r="E58" s="13" t="str">
        <f>IF(入力!C35="","",入力!C35)</f>
        <v>ﾖｺﾔﾏ</v>
      </c>
      <c r="F58" s="13" t="str">
        <f>IF(入力!E35="","",入力!E35)</f>
        <v>ｻｸﾗ</v>
      </c>
      <c r="G58" s="13">
        <f>IF(入力!M35="","",入力!M35)</f>
        <v>523012450</v>
      </c>
      <c r="H58" s="13" t="str">
        <f>IF(入力!I35="","",入力!I35)</f>
        <v>白子町立白潟小学校</v>
      </c>
      <c r="I58" s="13">
        <f>IF(入力!G35="","",入力!G35)</f>
        <v>6</v>
      </c>
      <c r="J58" s="13">
        <f>IF(入力!P35="","",入力!P35)</f>
        <v>162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岡田</v>
      </c>
      <c r="D59" s="13" t="str">
        <f>IF(入力!E38="","",入力!E38)</f>
        <v>夏昌</v>
      </c>
      <c r="E59" s="13" t="str">
        <f>IF(入力!C37="","",入力!C37)</f>
        <v>オカダ</v>
      </c>
      <c r="F59" s="13" t="str">
        <f>IF(入力!E37="","",入力!E37)</f>
        <v>ナツマサ</v>
      </c>
      <c r="G59" s="13">
        <f>IF(入力!M37="","",入力!M37)</f>
        <v>520942873</v>
      </c>
      <c r="H59" s="13" t="str">
        <f>IF(入力!I37="","",入力!I37)</f>
        <v>いすみ市立東海小学校</v>
      </c>
      <c r="I59" s="13">
        <f>IF(入力!G37="","",入力!G37)</f>
        <v>5</v>
      </c>
      <c r="J59" s="13">
        <f>IF(入力!P37="","",入力!P37)</f>
        <v>153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滝口</v>
      </c>
      <c r="D60" s="13" t="str">
        <f>IF(入力!E40="","",入力!E40)</f>
        <v>壱冴</v>
      </c>
      <c r="E60" s="13" t="str">
        <f>IF(入力!C39="","",入力!C39)</f>
        <v>タキグチ</v>
      </c>
      <c r="F60" s="13" t="str">
        <f>IF(入力!E39="","",入力!E39)</f>
        <v>イッサ</v>
      </c>
      <c r="G60" s="13">
        <f>IF(入力!M39="","",入力!M39)</f>
        <v>523853213</v>
      </c>
      <c r="H60" s="13" t="str">
        <f>IF(入力!I39="","",入力!I39)</f>
        <v>いすみ市立大原小学校</v>
      </c>
      <c r="I60" s="13">
        <f>IF(入力!G39="","",入力!G39)</f>
        <v>5</v>
      </c>
      <c r="J60" s="13">
        <f>IF(入力!P39="","",入力!P39)</f>
        <v>156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渡邉</v>
      </c>
      <c r="D61" s="13" t="str">
        <f>IF(入力!E42="","",入力!E42)</f>
        <v>孝大</v>
      </c>
      <c r="E61" s="13" t="str">
        <f>IF(入力!C41="","",入力!C41)</f>
        <v>ワタナベ</v>
      </c>
      <c r="F61" s="13" t="str">
        <f>IF(入力!E41="","",入力!E41)</f>
        <v>コウタ</v>
      </c>
      <c r="G61" s="13">
        <f>IF(入力!M41="","",入力!M41)</f>
        <v>525839055</v>
      </c>
      <c r="H61" s="13" t="str">
        <f>IF(入力!I41="","",入力!I41)</f>
        <v>御宿町立御宿小学校</v>
      </c>
      <c r="I61" s="13">
        <f>IF(入力!G41="","",入力!G41)</f>
        <v>6</v>
      </c>
      <c r="J61" s="13">
        <f>IF(入力!P41="","",入力!P41)</f>
        <v>138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鶴岡</v>
      </c>
      <c r="D62" s="13" t="str">
        <f>IF(入力!E44="","",入力!E44)</f>
        <v>遥斗</v>
      </c>
      <c r="E62" s="13" t="str">
        <f>IF(入力!C43="","",入力!C43)</f>
        <v>ツルオカ</v>
      </c>
      <c r="F62" s="13" t="str">
        <f>IF(入力!E43="","",入力!E43)</f>
        <v>ハルト</v>
      </c>
      <c r="G62" s="13">
        <f>IF(入力!M43="","",入力!M43)</f>
        <v>525839062</v>
      </c>
      <c r="H62" s="13" t="str">
        <f>IF(入力!I43="","",入力!I43)</f>
        <v>いすみ市立東海小学校</v>
      </c>
      <c r="I62" s="13">
        <f>IF(入力!G43="","",入力!G43)</f>
        <v>5</v>
      </c>
      <c r="J62" s="13">
        <f>IF(入力!P43="","",入力!P43)</f>
        <v>139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清水</v>
      </c>
      <c r="D63" s="13" t="str">
        <f>IF(入力!E46="","",入力!E46)</f>
        <v>季也</v>
      </c>
      <c r="E63" s="13" t="str">
        <f>IF(入力!C45="","",入力!C45)</f>
        <v>シミズ</v>
      </c>
      <c r="F63" s="13" t="str">
        <f>IF(入力!E45="","",入力!E45)</f>
        <v>トキナリ</v>
      </c>
      <c r="G63" s="13">
        <f>IF(入力!M45="","",入力!M45)</f>
        <v>524378005</v>
      </c>
      <c r="H63" s="13" t="str">
        <f>IF(入力!I45="","",入力!I45)</f>
        <v>いすみ市立浪花小学校</v>
      </c>
      <c r="I63" s="13">
        <f>IF(入力!G45="","",入力!G45)</f>
        <v>4</v>
      </c>
      <c r="J63" s="13">
        <f>IF(入力!P45="","",入力!P45)</f>
        <v>138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水野</v>
      </c>
      <c r="D64" s="13" t="str">
        <f>IF(入力!E48="","",入力!E48)</f>
        <v>誠大</v>
      </c>
      <c r="E64" s="13" t="str">
        <f>IF(入力!C47="","",入力!C47)</f>
        <v>ミズノ</v>
      </c>
      <c r="F64" s="13" t="str">
        <f>IF(入力!E47="","",入力!E47)</f>
        <v>マヒロ</v>
      </c>
      <c r="G64" s="13">
        <f>IF(入力!M47="","",入力!M47)</f>
        <v>526393709</v>
      </c>
      <c r="H64" s="13" t="str">
        <f>IF(入力!I47="","",入力!I47)</f>
        <v>いすみ市立東海小学校</v>
      </c>
      <c r="I64" s="13">
        <f>IF(入力!G47="","",入力!G47)</f>
        <v>6</v>
      </c>
      <c r="J64" s="13">
        <f>IF(入力!P47="","",入力!P47)</f>
        <v>160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早川</v>
      </c>
      <c r="D65" s="13" t="str">
        <f>IF(入力!E50="","",入力!E50)</f>
        <v>夏未</v>
      </c>
      <c r="E65" s="13" t="str">
        <f>IF(入力!C49="","",入力!C49)</f>
        <v>ハヤカワ</v>
      </c>
      <c r="F65" s="13" t="str">
        <f>IF(入力!E49="","",入力!E49)</f>
        <v>ナツミ</v>
      </c>
      <c r="G65" s="13">
        <f>IF(入力!M49="","",入力!M49)</f>
        <v>526289842</v>
      </c>
      <c r="H65" s="13" t="str">
        <f>IF(入力!I49="","",入力!I49)</f>
        <v>いすみ市立大原小学校</v>
      </c>
      <c r="I65" s="13">
        <f>IF(入力!G49="","",入力!G49)</f>
        <v>6</v>
      </c>
      <c r="J65" s="13">
        <f>IF(入力!P49="","",入力!P49)</f>
        <v>157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YFU24R012</cp:lastModifiedBy>
  <cp:lastPrinted>2025-01-24T08:40:02Z</cp:lastPrinted>
  <dcterms:created xsi:type="dcterms:W3CDTF">2014-04-05T09:56:00Z</dcterms:created>
  <dcterms:modified xsi:type="dcterms:W3CDTF">2025-09-09T23:17:03Z</dcterms:modified>
</cp:coreProperties>
</file>