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2001_{53341C8C-A8A0-4920-A15C-88A16C3D46C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fileRecoveryPr repairLoad="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<sst xmlns="http://schemas.openxmlformats.org/spreadsheetml/2006/main" count="298" uniqueCount="222">
  <si>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</si>
  <si>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</si>
  <si>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</si>
  <si>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</si>
  <si>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</si>
  <si>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</si>
  <si>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</si>
  <si>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</si>
  <si>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</si>
  <si>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</si>
  <si>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</si>
  <si>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</si>
  <si>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</si>
  <si>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</si>
  <si>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</si>
  <si>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</si>
  <si>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</si>
  <si>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</si>
  <si>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</si>
  <si>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</si>
  <si>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</si>
  <si>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</si>
  <si>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</si>
  <si>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</si>
  <si>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</si>
  <si>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</si>
  <si>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</si>
  <si>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</si>
  <si>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</si>
  <si>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</si>
  <si>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</si>
  <si>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</si>
  <si>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</si>
  <si>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</si>
  <si>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</si>
  <si>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</si>
  <si>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</si>
  <si>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</si>
  <si>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</si>
  <si>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</si>
  <si>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</si>
  <si>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</si>
  <si>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</si>
  <si>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</si>
  <si>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</si>
  <si>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</si>
  <si>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</si>
  <si>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</si>
  <si>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</si>
  <si>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</si>
  <si>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</si>
  <si>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</si>
  <si>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</si>
  <si>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</si>
  <si>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</si>
  <si>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</si>
  <si>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</si>
  <si>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</si>
  <si>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</si>
  <si>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</si>
  <si>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</si>
  <si>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</si>
  <si>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</si>
  <si>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</si>
  <si>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</si>
  <si>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</si>
  <si>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</si>
  <si>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</si>
  <si>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</si>
  <si>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</si>
  <si>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</si>
  <si>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</si>
  <si>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</si>
  <si>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</si>
  <si>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</si>
  <si>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</si>
  <si>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</si>
  <si>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</si>
  <si>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</si>
  <si>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</si>
  <si>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</si>
  <si>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</si>
  <si>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</si>
  <si>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</si>
  <si>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</si>
  <si>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</si>
  <si>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</si>
  <si>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</si>
  <si>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</si>
  <si>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</si>
  <si>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</si>
  <si>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</si>
  <si>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</si>
  <si>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</si>
  <si>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</si>
  <si>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</si>
  <si>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</si>
  <si>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</si>
  <si>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</si>
  <si>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</si>
  <si>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</si>
  <si>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</si>
  <si>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</si>
  <si>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</si>
  <si>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</si>
  <si>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</si>
  <si>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</si>
  <si>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</si>
  <si>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</si>
  <si>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</si>
  <si>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</si>
  <si>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</si>
  <si>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</si>
  <si>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</si>
  <si>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</si>
  <si>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</si>
  <si>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</si>
  <si>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</si>
  <si>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</si>
  <si>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</si>
  <si>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</si>
  <si>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</si>
  <si>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</si>
  <si>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</si>
  <si>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</si>
  <si>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</si>
  <si>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</si>
  <si>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</si>
  <si>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</si>
  <si>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</si>
  <si>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</si>
  <si>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</si>
  <si>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東金市</t>
    <rPh sb="0" eb="3">
      <t>トウガネシ</t>
    </rPh>
    <phoneticPr fontId="2"/>
  </si>
  <si>
    <t>①</t>
    <phoneticPr fontId="2"/>
  </si>
  <si>
    <t>山バレJr.</t>
    <rPh sb="0" eb="1">
      <t>ヤマ</t>
    </rPh>
    <phoneticPr fontId="2"/>
  </si>
  <si>
    <t>サンバレジュニア</t>
    <phoneticPr fontId="2"/>
  </si>
  <si>
    <r>
      <t>436184909</t>
    </r>
    <r>
      <rPr>
        <sz val="16"/>
        <color indexed="8"/>
        <rFont val="ＭＳ Ｐゴシック"/>
        <family val="3"/>
        <charset val="128"/>
      </rPr>
      <t>・</t>
    </r>
    <r>
      <rPr>
        <sz val="16"/>
        <color indexed="8"/>
        <rFont val="Calibri"/>
        <family val="2"/>
      </rPr>
      <t>436438200</t>
    </r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</si>
  <si>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</si>
  <si>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</si>
  <si>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小笠原</t>
    <rPh sb="0" eb="3">
      <t>オガサワラ</t>
    </rPh>
    <phoneticPr fontId="2"/>
  </si>
  <si>
    <t>孝文</t>
    <rPh sb="0" eb="2">
      <t>タカフミ</t>
    </rPh>
    <phoneticPr fontId="2"/>
  </si>
  <si>
    <t>オガサワラ</t>
    <phoneticPr fontId="2"/>
  </si>
  <si>
    <t>タカフミ</t>
    <phoneticPr fontId="2"/>
  </si>
  <si>
    <t>２９９</t>
    <phoneticPr fontId="2"/>
  </si>
  <si>
    <t>３２３５</t>
    <phoneticPr fontId="2"/>
  </si>
  <si>
    <t>０９０</t>
    <phoneticPr fontId="2"/>
  </si>
  <si>
    <t>１１２２</t>
    <phoneticPr fontId="2"/>
  </si>
  <si>
    <t>３４３８</t>
    <phoneticPr fontId="2"/>
  </si>
  <si>
    <t>前田</t>
    <rPh sb="0" eb="2">
      <t>マエダ</t>
    </rPh>
    <phoneticPr fontId="2"/>
  </si>
  <si>
    <t>マエダ</t>
    <phoneticPr fontId="2"/>
  </si>
  <si>
    <t>マサヨシ</t>
    <phoneticPr fontId="2"/>
  </si>
  <si>
    <t>政剛</t>
  </si>
  <si>
    <t>大網白里市駒込４４０－８－B411</t>
    <rPh sb="0" eb="5">
      <t>オオアミシラサトシ</t>
    </rPh>
    <rPh sb="5" eb="7">
      <t>コマゴメ</t>
    </rPh>
    <phoneticPr fontId="2"/>
  </si>
  <si>
    <t>大網白里市みずほ台２－２５－３</t>
    <rPh sb="0" eb="5">
      <t>オオアミシラサトシ</t>
    </rPh>
    <rPh sb="8" eb="9">
      <t>ダイ</t>
    </rPh>
    <phoneticPr fontId="2"/>
  </si>
  <si>
    <t>４２０６</t>
    <phoneticPr fontId="2"/>
  </si>
  <si>
    <t>８４００</t>
    <phoneticPr fontId="2"/>
  </si>
  <si>
    <t>奈良</t>
    <rPh sb="0" eb="2">
      <t>ナラ</t>
    </rPh>
    <phoneticPr fontId="2"/>
  </si>
  <si>
    <t>裕子</t>
    <phoneticPr fontId="2"/>
  </si>
  <si>
    <t>ナラ</t>
    <phoneticPr fontId="2"/>
  </si>
  <si>
    <t>ユウコ</t>
    <phoneticPr fontId="2"/>
  </si>
  <si>
    <t>東金市東中島１２４－１２</t>
    <rPh sb="0" eb="3">
      <t>トウガネシ</t>
    </rPh>
    <rPh sb="3" eb="4">
      <t>ヒガシ</t>
    </rPh>
    <rPh sb="4" eb="6">
      <t>ナカジマ</t>
    </rPh>
    <phoneticPr fontId="2"/>
  </si>
  <si>
    <t>１１１２</t>
    <phoneticPr fontId="2"/>
  </si>
  <si>
    <t>５１９１</t>
    <phoneticPr fontId="2"/>
  </si>
  <si>
    <t>２８３</t>
    <phoneticPr fontId="2"/>
  </si>
  <si>
    <t>００５３</t>
    <phoneticPr fontId="2"/>
  </si>
  <si>
    <t>３２３４</t>
    <phoneticPr fontId="2"/>
  </si>
  <si>
    <t>山本</t>
    <rPh sb="0" eb="2">
      <t>ヤマモト</t>
    </rPh>
    <phoneticPr fontId="2"/>
  </si>
  <si>
    <t>ヤマモト</t>
    <phoneticPr fontId="2"/>
  </si>
  <si>
    <t>ハルト</t>
    <phoneticPr fontId="2"/>
  </si>
  <si>
    <t>悠人</t>
    <rPh sb="0" eb="2">
      <t>ハルト</t>
    </rPh>
    <phoneticPr fontId="2"/>
  </si>
  <si>
    <t>伊藤</t>
    <rPh sb="0" eb="2">
      <t>イトウ</t>
    </rPh>
    <phoneticPr fontId="2"/>
  </si>
  <si>
    <t>奈央</t>
    <rPh sb="0" eb="2">
      <t>ナオ</t>
    </rPh>
    <phoneticPr fontId="2"/>
  </si>
  <si>
    <t>イトウ</t>
    <phoneticPr fontId="2"/>
  </si>
  <si>
    <t>ナオ</t>
    <phoneticPr fontId="2"/>
  </si>
  <si>
    <t>石塚</t>
    <rPh sb="0" eb="2">
      <t>イシヅカ</t>
    </rPh>
    <phoneticPr fontId="2"/>
  </si>
  <si>
    <t>蒼真</t>
    <rPh sb="0" eb="2">
      <t>ソウマ</t>
    </rPh>
    <phoneticPr fontId="2"/>
  </si>
  <si>
    <t>イシヅカ</t>
    <phoneticPr fontId="2"/>
  </si>
  <si>
    <t>ソウマ</t>
    <phoneticPr fontId="2"/>
  </si>
  <si>
    <t>福田</t>
    <rPh sb="0" eb="2">
      <t>フクダ</t>
    </rPh>
    <phoneticPr fontId="2"/>
  </si>
  <si>
    <t>フクダ</t>
    <phoneticPr fontId="2"/>
  </si>
  <si>
    <t>陸</t>
    <rPh sb="0" eb="1">
      <t>リク</t>
    </rPh>
    <phoneticPr fontId="2"/>
  </si>
  <si>
    <t>リク</t>
    <phoneticPr fontId="2"/>
  </si>
  <si>
    <t>糸日谷</t>
    <rPh sb="0" eb="3">
      <t>イトヒヤ</t>
    </rPh>
    <phoneticPr fontId="2"/>
  </si>
  <si>
    <t>イトヒヤ</t>
    <phoneticPr fontId="2"/>
  </si>
  <si>
    <t>耀</t>
    <rPh sb="0" eb="1">
      <t>ヨウ</t>
    </rPh>
    <phoneticPr fontId="2"/>
  </si>
  <si>
    <t>ヨウ</t>
    <phoneticPr fontId="2"/>
  </si>
  <si>
    <t>ミユ</t>
    <phoneticPr fontId="2"/>
  </si>
  <si>
    <t>実侑</t>
    <rPh sb="0" eb="1">
      <t>ミノル</t>
    </rPh>
    <rPh sb="1" eb="2">
      <t>ユウ</t>
    </rPh>
    <phoneticPr fontId="2"/>
  </si>
  <si>
    <t>宇津木</t>
    <rPh sb="0" eb="3">
      <t>ウツギ</t>
    </rPh>
    <phoneticPr fontId="2"/>
  </si>
  <si>
    <t>ウツギ</t>
    <phoneticPr fontId="2"/>
  </si>
  <si>
    <t>陸雄</t>
    <rPh sb="0" eb="1">
      <t>リク</t>
    </rPh>
    <rPh sb="1" eb="2">
      <t>オス</t>
    </rPh>
    <phoneticPr fontId="2"/>
  </si>
  <si>
    <t>齋藤</t>
    <rPh sb="0" eb="2">
      <t>サイトウ</t>
    </rPh>
    <phoneticPr fontId="2"/>
  </si>
  <si>
    <t>サイトウ</t>
    <phoneticPr fontId="2"/>
  </si>
  <si>
    <t>タイが</t>
    <phoneticPr fontId="2"/>
  </si>
  <si>
    <t>泰雅</t>
    <rPh sb="0" eb="1">
      <t>タイ</t>
    </rPh>
    <rPh sb="1" eb="2">
      <t>ミヤビ</t>
    </rPh>
    <phoneticPr fontId="2"/>
  </si>
  <si>
    <t>須永</t>
    <rPh sb="0" eb="2">
      <t>スナガ</t>
    </rPh>
    <phoneticPr fontId="2"/>
  </si>
  <si>
    <t>スナガ</t>
    <phoneticPr fontId="2"/>
  </si>
  <si>
    <t>モモネ</t>
    <phoneticPr fontId="2"/>
  </si>
  <si>
    <t>百祢</t>
    <rPh sb="0" eb="1">
      <t>ヒャク</t>
    </rPh>
    <rPh sb="1" eb="2">
      <t>ネ</t>
    </rPh>
    <phoneticPr fontId="2"/>
  </si>
  <si>
    <t>高山</t>
    <rPh sb="0" eb="2">
      <t>タカヤマ</t>
    </rPh>
    <phoneticPr fontId="2"/>
  </si>
  <si>
    <t>タカヤマ</t>
    <phoneticPr fontId="2"/>
  </si>
  <si>
    <t>アオイ</t>
    <phoneticPr fontId="2"/>
  </si>
  <si>
    <t>蒼唯</t>
    <rPh sb="0" eb="1">
      <t>アオイ</t>
    </rPh>
    <rPh sb="1" eb="2">
      <t>タダ</t>
    </rPh>
    <phoneticPr fontId="2"/>
  </si>
  <si>
    <t>雅孔</t>
    <rPh sb="0" eb="1">
      <t>ミヤビ</t>
    </rPh>
    <rPh sb="1" eb="2">
      <t>コウ</t>
    </rPh>
    <phoneticPr fontId="2"/>
  </si>
  <si>
    <t>リコ</t>
    <phoneticPr fontId="2"/>
  </si>
  <si>
    <t>莉瑚</t>
    <rPh sb="0" eb="1">
      <t>リ</t>
    </rPh>
    <rPh sb="1" eb="2">
      <t>コ</t>
    </rPh>
    <phoneticPr fontId="2"/>
  </si>
  <si>
    <t>ソウタ</t>
    <phoneticPr fontId="2"/>
  </si>
  <si>
    <t>颯太</t>
    <rPh sb="0" eb="2">
      <t>ソウタ</t>
    </rPh>
    <phoneticPr fontId="2"/>
  </si>
  <si>
    <t>東金市立正気小学校</t>
    <rPh sb="0" eb="4">
      <t>トウガネシリツ</t>
    </rPh>
    <rPh sb="4" eb="6">
      <t>ショウキ</t>
    </rPh>
    <rPh sb="6" eb="9">
      <t>ショウガッコウ</t>
    </rPh>
    <phoneticPr fontId="2"/>
  </si>
  <si>
    <t>東金市立福岡小学校</t>
    <rPh sb="0" eb="4">
      <t>トウガネシリツ</t>
    </rPh>
    <rPh sb="4" eb="9">
      <t>フクオカショウガッコウ</t>
    </rPh>
    <phoneticPr fontId="2"/>
  </si>
  <si>
    <t>大網白里市立増穂小学校</t>
    <rPh sb="0" eb="6">
      <t>オオアミシラサトシリツ</t>
    </rPh>
    <rPh sb="6" eb="11">
      <t>マスホショウガッコウ</t>
    </rPh>
    <phoneticPr fontId="2"/>
  </si>
  <si>
    <t>山武市立成東小学校</t>
    <rPh sb="0" eb="9">
      <t>サンブシリツナルトウショウガッコウ</t>
    </rPh>
    <phoneticPr fontId="2"/>
  </si>
  <si>
    <t>ガク</t>
    <phoneticPr fontId="2"/>
  </si>
  <si>
    <t>リオ</t>
    <phoneticPr fontId="2"/>
  </si>
  <si>
    <t>090</t>
    <phoneticPr fontId="2"/>
  </si>
  <si>
    <t>０４７５－７１－３０７５</t>
    <phoneticPr fontId="2"/>
  </si>
  <si>
    <t>里奈</t>
    <rPh sb="0" eb="2">
      <t>サトナ</t>
    </rPh>
    <phoneticPr fontId="2"/>
  </si>
  <si>
    <t>リナ</t>
    <phoneticPr fontId="2"/>
  </si>
  <si>
    <t>大網白里市立増穂北小学校</t>
    <rPh sb="0" eb="6">
      <t>オオアミシラサトシリツ</t>
    </rPh>
    <rPh sb="6" eb="8">
      <t>マスホ</t>
    </rPh>
    <rPh sb="8" eb="9">
      <t>キタ</t>
    </rPh>
    <rPh sb="9" eb="12">
      <t>ショウガッコウ</t>
    </rPh>
    <phoneticPr fontId="2"/>
  </si>
  <si>
    <t>「山バレ（サンバレ）Jr.]です。
みんなバレーが大好きで、練習が終わると「もう終わっちゃった…（涙）」と残念がるほどです。
「楽しく仲良く元気よく」をモットーに、目標は優勝！。全員バレーで頑張ります。よろしくお願いします。</t>
    <rPh sb="1" eb="2">
      <t>ヤマ</t>
    </rPh>
    <rPh sb="25" eb="27">
      <t>ダイス</t>
    </rPh>
    <rPh sb="30" eb="32">
      <t>レンシュウ</t>
    </rPh>
    <rPh sb="33" eb="34">
      <t>オ</t>
    </rPh>
    <rPh sb="40" eb="41">
      <t>オ</t>
    </rPh>
    <rPh sb="49" eb="50">
      <t>ナミダ</t>
    </rPh>
    <rPh sb="53" eb="55">
      <t>ザンネン</t>
    </rPh>
    <rPh sb="64" eb="65">
      <t>タノ</t>
    </rPh>
    <rPh sb="67" eb="69">
      <t>ナカヨ</t>
    </rPh>
    <rPh sb="70" eb="72">
      <t>ゲンキ</t>
    </rPh>
    <rPh sb="82" eb="84">
      <t>モクヒョウ</t>
    </rPh>
    <rPh sb="85" eb="87">
      <t>ユウショウ</t>
    </rPh>
    <rPh sb="89" eb="91">
      <t>ゼンイン</t>
    </rPh>
    <rPh sb="95" eb="97">
      <t>ガンバ</t>
    </rPh>
    <rPh sb="106" eb="107">
      <t>ネガ</t>
    </rPh>
    <phoneticPr fontId="2"/>
  </si>
  <si>
    <t>山内</t>
    <rPh sb="0" eb="2">
      <t>ヤマウチ</t>
    </rPh>
    <phoneticPr fontId="2"/>
  </si>
  <si>
    <t>ヤマウチ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</si>
</sst>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66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73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0" fillId="6" borderId="1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="80" zoomScaleNormal="100" zoomScaleSheetLayoutView="80" workbookViewId="0">
      <selection activeCell="AE43" sqref="AE4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45" customHeight="1">
      <c r="A2" s="176" t="s">
        <v>121</v>
      </c>
      <c r="B2" s="177"/>
      <c r="C2" s="215" t="s">
        <v>135</v>
      </c>
      <c r="D2" s="178"/>
      <c r="E2" s="178"/>
      <c r="F2" s="178"/>
      <c r="G2" s="178"/>
      <c r="H2" s="178"/>
      <c r="I2" s="179"/>
      <c r="J2" s="61" t="s">
        <v>119</v>
      </c>
      <c r="K2" s="62"/>
      <c r="L2" s="62"/>
      <c r="M2" s="62"/>
      <c r="N2" s="62"/>
      <c r="O2" s="63"/>
      <c r="P2" s="61" t="s">
        <v>97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75" t="s">
        <v>101</v>
      </c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6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0" t="s">
        <v>122</v>
      </c>
      <c r="B3" s="181"/>
      <c r="C3" s="214" t="s">
        <v>134</v>
      </c>
      <c r="D3" s="182"/>
      <c r="E3" s="182"/>
      <c r="F3" s="182"/>
      <c r="G3" s="182"/>
      <c r="H3" s="182"/>
      <c r="I3" s="183"/>
      <c r="J3" s="58" t="s">
        <v>93</v>
      </c>
      <c r="K3" s="59"/>
      <c r="L3" s="59"/>
      <c r="M3" s="59"/>
      <c r="N3" s="59"/>
      <c r="O3" s="60"/>
      <c r="P3" s="173" t="s">
        <v>132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47" t="s">
        <v>118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8" t="s">
        <v>123</v>
      </c>
      <c r="B4" s="79"/>
      <c r="C4" s="68" t="s">
        <v>136</v>
      </c>
      <c r="D4" s="69"/>
      <c r="E4" s="69"/>
      <c r="F4" s="69"/>
      <c r="G4" s="69"/>
      <c r="H4" s="69"/>
      <c r="I4" s="70"/>
      <c r="J4" s="87" t="s">
        <v>117</v>
      </c>
      <c r="K4" s="88"/>
      <c r="L4" s="88"/>
      <c r="M4" s="88"/>
      <c r="N4" s="88"/>
      <c r="O4" s="89"/>
      <c r="P4" s="162" t="s">
        <v>94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116</v>
      </c>
      <c r="B5" s="81"/>
      <c r="C5" s="71"/>
      <c r="D5" s="72"/>
      <c r="E5" s="72"/>
      <c r="F5" s="72"/>
      <c r="G5" s="72"/>
      <c r="H5" s="72"/>
      <c r="I5" s="73"/>
      <c r="J5" s="116">
        <v>35009</v>
      </c>
      <c r="K5" s="116"/>
      <c r="L5" s="116"/>
      <c r="M5" s="116"/>
      <c r="N5" s="116"/>
      <c r="O5" s="116"/>
      <c r="P5" s="216" t="s">
        <v>137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216" t="s">
        <v>138</v>
      </c>
      <c r="AF5" s="164"/>
      <c r="AG5" s="164"/>
      <c r="AH5" s="164"/>
      <c r="AI5" s="164"/>
      <c r="AJ5" s="164"/>
      <c r="AK5" s="165"/>
      <c r="AL5" s="165"/>
      <c r="AM5" s="165"/>
      <c r="AN5" s="165"/>
      <c r="AO5" s="165"/>
      <c r="AP5" s="165"/>
      <c r="AQ5" s="165"/>
      <c r="AR5" s="165"/>
      <c r="AS5" s="16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75"/>
      <c r="C6" s="189" t="s">
        <v>107</v>
      </c>
      <c r="D6" s="190"/>
      <c r="E6" s="168" t="s">
        <v>108</v>
      </c>
      <c r="F6" s="169"/>
      <c r="G6" s="66" t="s">
        <v>81</v>
      </c>
      <c r="H6" s="66"/>
      <c r="I6" s="66"/>
      <c r="J6" s="66" t="s">
        <v>2</v>
      </c>
      <c r="K6" s="66"/>
      <c r="L6" s="66"/>
      <c r="M6" s="66" t="s">
        <v>3</v>
      </c>
      <c r="N6" s="66"/>
      <c r="O6" s="66"/>
      <c r="P6" s="163" t="s">
        <v>95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96</v>
      </c>
      <c r="AL6" s="172"/>
      <c r="AM6" s="172"/>
      <c r="AN6" s="172"/>
      <c r="AO6" s="172"/>
      <c r="AP6" s="172"/>
      <c r="AQ6" s="172"/>
      <c r="AR6" s="172"/>
      <c r="AS6" s="172"/>
      <c r="AT6" s="34" t="s">
        <v>124</v>
      </c>
    </row>
    <row r="7" spans="1:51" ht="13.5" customHeight="1">
      <c r="A7" s="74"/>
      <c r="B7" s="75"/>
      <c r="C7" s="219" t="s">
        <v>141</v>
      </c>
      <c r="D7" s="85"/>
      <c r="E7" s="220" t="s">
        <v>142</v>
      </c>
      <c r="F7" s="86"/>
      <c r="G7" s="67">
        <v>502605136</v>
      </c>
      <c r="H7" s="67"/>
      <c r="I7" s="67"/>
      <c r="J7" s="67"/>
      <c r="K7" s="67"/>
      <c r="L7" s="67"/>
      <c r="M7" s="67">
        <v>378545</v>
      </c>
      <c r="N7" s="67"/>
      <c r="O7" s="67"/>
      <c r="P7" s="64" t="s">
        <v>7</v>
      </c>
      <c r="Q7" s="65"/>
      <c r="R7" s="83" t="s">
        <v>143</v>
      </c>
      <c r="S7" s="83"/>
      <c r="T7" s="83"/>
      <c r="U7" s="83"/>
      <c r="V7" s="27" t="s">
        <v>8</v>
      </c>
      <c r="W7" s="82" t="s">
        <v>144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35" t="s">
        <v>9</v>
      </c>
      <c r="AL7" s="117" t="s">
        <v>145</v>
      </c>
      <c r="AM7" s="117"/>
      <c r="AN7" s="117"/>
      <c r="AO7" s="117"/>
      <c r="AP7" s="117"/>
      <c r="AQ7" s="117"/>
      <c r="AR7" s="117"/>
      <c r="AS7" s="36" t="s">
        <v>10</v>
      </c>
      <c r="AT7" s="197">
        <v>58</v>
      </c>
    </row>
    <row r="8" spans="1:51" ht="18" customHeight="1">
      <c r="A8" s="74"/>
      <c r="B8" s="75"/>
      <c r="C8" s="217" t="s">
        <v>139</v>
      </c>
      <c r="D8" s="110"/>
      <c r="E8" s="218" t="s">
        <v>140</v>
      </c>
      <c r="F8" s="111"/>
      <c r="G8" s="67"/>
      <c r="H8" s="67"/>
      <c r="I8" s="67"/>
      <c r="J8" s="67"/>
      <c r="K8" s="67"/>
      <c r="L8" s="67"/>
      <c r="M8" s="67"/>
      <c r="N8" s="67"/>
      <c r="O8" s="67"/>
      <c r="P8" s="118" t="s">
        <v>152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146</v>
      </c>
      <c r="AL8" s="121"/>
      <c r="AM8" s="121"/>
      <c r="AN8" s="121"/>
      <c r="AO8" s="37" t="s">
        <v>11</v>
      </c>
      <c r="AP8" s="121" t="s">
        <v>147</v>
      </c>
      <c r="AQ8" s="121"/>
      <c r="AR8" s="121"/>
      <c r="AS8" s="122"/>
      <c r="AT8" s="197"/>
    </row>
    <row r="9" spans="1:51" ht="14.45" customHeight="1">
      <c r="A9" s="74" t="s">
        <v>82</v>
      </c>
      <c r="B9" s="75"/>
      <c r="C9" s="219" t="s">
        <v>149</v>
      </c>
      <c r="D9" s="85"/>
      <c r="E9" s="220" t="s">
        <v>150</v>
      </c>
      <c r="F9" s="86"/>
      <c r="G9" s="67">
        <v>522046852</v>
      </c>
      <c r="H9" s="67"/>
      <c r="I9" s="67"/>
      <c r="J9" s="67"/>
      <c r="K9" s="67"/>
      <c r="L9" s="67"/>
      <c r="M9" s="235">
        <v>563583</v>
      </c>
      <c r="N9" s="67"/>
      <c r="O9" s="67"/>
      <c r="P9" s="64" t="s">
        <v>7</v>
      </c>
      <c r="Q9" s="65"/>
      <c r="R9" s="83" t="s">
        <v>143</v>
      </c>
      <c r="S9" s="83"/>
      <c r="T9" s="83"/>
      <c r="U9" s="83"/>
      <c r="V9" s="27" t="s">
        <v>8</v>
      </c>
      <c r="W9" s="82" t="s">
        <v>165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4"/>
      <c r="AK9" s="35" t="s">
        <v>125</v>
      </c>
      <c r="AL9" s="117" t="s">
        <v>145</v>
      </c>
      <c r="AM9" s="117"/>
      <c r="AN9" s="117"/>
      <c r="AO9" s="117"/>
      <c r="AP9" s="117"/>
      <c r="AQ9" s="117"/>
      <c r="AR9" s="117"/>
      <c r="AS9" s="36" t="s">
        <v>126</v>
      </c>
      <c r="AT9" s="198">
        <v>51</v>
      </c>
    </row>
    <row r="10" spans="1:51" ht="18" customHeight="1">
      <c r="A10" s="74"/>
      <c r="B10" s="75"/>
      <c r="C10" s="217" t="s">
        <v>148</v>
      </c>
      <c r="D10" s="110"/>
      <c r="E10" s="218" t="s">
        <v>151</v>
      </c>
      <c r="F10" s="111"/>
      <c r="G10" s="67"/>
      <c r="H10" s="67"/>
      <c r="I10" s="67"/>
      <c r="J10" s="67"/>
      <c r="K10" s="67"/>
      <c r="L10" s="67"/>
      <c r="M10" s="67"/>
      <c r="N10" s="67"/>
      <c r="O10" s="67"/>
      <c r="P10" s="118" t="s">
        <v>153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70"/>
      <c r="AK10" s="120" t="s">
        <v>154</v>
      </c>
      <c r="AL10" s="121"/>
      <c r="AM10" s="121"/>
      <c r="AN10" s="121"/>
      <c r="AO10" s="37" t="s">
        <v>127</v>
      </c>
      <c r="AP10" s="121" t="s">
        <v>155</v>
      </c>
      <c r="AQ10" s="121"/>
      <c r="AR10" s="121"/>
      <c r="AS10" s="122"/>
      <c r="AT10" s="198"/>
    </row>
    <row r="11" spans="1:51" ht="14.45" customHeight="1">
      <c r="A11" s="74" t="s">
        <v>83</v>
      </c>
      <c r="B11" s="75"/>
      <c r="C11" s="219" t="s">
        <v>158</v>
      </c>
      <c r="D11" s="85"/>
      <c r="E11" s="220" t="s">
        <v>159</v>
      </c>
      <c r="F11" s="86"/>
      <c r="G11" s="67">
        <v>525772819</v>
      </c>
      <c r="H11" s="67"/>
      <c r="I11" s="67"/>
      <c r="J11" s="67"/>
      <c r="K11" s="67"/>
      <c r="L11" s="67"/>
      <c r="M11" s="67"/>
      <c r="N11" s="67"/>
      <c r="O11" s="67"/>
      <c r="P11" s="64" t="s">
        <v>7</v>
      </c>
      <c r="Q11" s="65"/>
      <c r="R11" s="83" t="s">
        <v>163</v>
      </c>
      <c r="S11" s="83"/>
      <c r="T11" s="83"/>
      <c r="U11" s="83"/>
      <c r="V11" s="27" t="s">
        <v>8</v>
      </c>
      <c r="W11" s="82" t="s">
        <v>164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4"/>
      <c r="AK11" s="35" t="s">
        <v>125</v>
      </c>
      <c r="AL11" s="117" t="s">
        <v>145</v>
      </c>
      <c r="AM11" s="117"/>
      <c r="AN11" s="117"/>
      <c r="AO11" s="117"/>
      <c r="AP11" s="117"/>
      <c r="AQ11" s="117"/>
      <c r="AR11" s="117"/>
      <c r="AS11" s="36" t="s">
        <v>126</v>
      </c>
      <c r="AT11" s="198">
        <v>43</v>
      </c>
    </row>
    <row r="12" spans="1:51" ht="18" customHeight="1">
      <c r="A12" s="74"/>
      <c r="B12" s="75"/>
      <c r="C12" s="217" t="s">
        <v>156</v>
      </c>
      <c r="D12" s="110"/>
      <c r="E12" s="218" t="s">
        <v>157</v>
      </c>
      <c r="F12" s="111"/>
      <c r="G12" s="67"/>
      <c r="H12" s="67"/>
      <c r="I12" s="67"/>
      <c r="J12" s="67"/>
      <c r="K12" s="67"/>
      <c r="L12" s="67"/>
      <c r="M12" s="67"/>
      <c r="N12" s="67"/>
      <c r="O12" s="67"/>
      <c r="P12" s="118" t="s">
        <v>160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70"/>
      <c r="AK12" s="120" t="s">
        <v>161</v>
      </c>
      <c r="AL12" s="121"/>
      <c r="AM12" s="121"/>
      <c r="AN12" s="121"/>
      <c r="AO12" s="37" t="s">
        <v>127</v>
      </c>
      <c r="AP12" s="121" t="s">
        <v>162</v>
      </c>
      <c r="AQ12" s="121"/>
      <c r="AR12" s="121"/>
      <c r="AS12" s="122"/>
      <c r="AT12" s="198"/>
    </row>
    <row r="13" spans="1:51" ht="15" customHeight="1">
      <c r="A13" s="74" t="s">
        <v>84</v>
      </c>
      <c r="B13" s="75"/>
      <c r="C13" s="219" t="s">
        <v>167</v>
      </c>
      <c r="D13" s="85"/>
      <c r="E13" s="220" t="s">
        <v>217</v>
      </c>
      <c r="F13" s="86"/>
      <c r="G13" s="109"/>
      <c r="H13" s="109"/>
      <c r="I13" s="109"/>
      <c r="J13" s="109"/>
      <c r="K13" s="109"/>
      <c r="L13" s="109"/>
      <c r="M13" s="109"/>
      <c r="N13" s="109"/>
      <c r="O13" s="109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199"/>
    </row>
    <row r="14" spans="1:51" ht="18" customHeight="1">
      <c r="A14" s="74"/>
      <c r="B14" s="75"/>
      <c r="C14" s="217" t="s">
        <v>166</v>
      </c>
      <c r="D14" s="110"/>
      <c r="E14" s="218" t="s">
        <v>216</v>
      </c>
      <c r="F14" s="111"/>
      <c r="G14" s="109"/>
      <c r="H14" s="109"/>
      <c r="I14" s="109"/>
      <c r="J14" s="109"/>
      <c r="K14" s="109"/>
      <c r="L14" s="109"/>
      <c r="M14" s="109"/>
      <c r="N14" s="109"/>
      <c r="O14" s="109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199"/>
    </row>
    <row r="15" spans="1:51" ht="15" customHeight="1">
      <c r="A15" s="115" t="s">
        <v>98</v>
      </c>
      <c r="B15" s="75"/>
      <c r="C15" s="229" t="s">
        <v>141</v>
      </c>
      <c r="D15" s="230"/>
      <c r="E15" s="227" t="s">
        <v>142</v>
      </c>
      <c r="F15" s="228"/>
      <c r="G15" s="109"/>
      <c r="H15" s="109"/>
      <c r="I15" s="109"/>
      <c r="J15" s="109"/>
      <c r="K15" s="109"/>
      <c r="L15" s="109"/>
      <c r="M15" s="109"/>
      <c r="N15" s="109"/>
      <c r="O15" s="109"/>
      <c r="P15" s="64" t="s">
        <v>7</v>
      </c>
      <c r="Q15" s="65"/>
      <c r="R15" s="83" t="s">
        <v>143</v>
      </c>
      <c r="S15" s="83"/>
      <c r="T15" s="83"/>
      <c r="U15" s="83"/>
      <c r="V15" s="27" t="s">
        <v>8</v>
      </c>
      <c r="W15" s="82" t="s">
        <v>144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4"/>
      <c r="AK15" s="35" t="s">
        <v>9</v>
      </c>
      <c r="AL15" s="117" t="s">
        <v>145</v>
      </c>
      <c r="AM15" s="117"/>
      <c r="AN15" s="117"/>
      <c r="AO15" s="117"/>
      <c r="AP15" s="117"/>
      <c r="AQ15" s="117"/>
      <c r="AR15" s="117"/>
      <c r="AS15" s="36" t="s">
        <v>10</v>
      </c>
      <c r="AT15" s="221">
        <v>58</v>
      </c>
    </row>
    <row r="16" spans="1:51" ht="18" customHeight="1">
      <c r="A16" s="74"/>
      <c r="B16" s="75"/>
      <c r="C16" s="225" t="s">
        <v>139</v>
      </c>
      <c r="D16" s="226"/>
      <c r="E16" s="223" t="s">
        <v>140</v>
      </c>
      <c r="F16" s="224"/>
      <c r="G16" s="109"/>
      <c r="H16" s="109"/>
      <c r="I16" s="109"/>
      <c r="J16" s="109"/>
      <c r="K16" s="109"/>
      <c r="L16" s="109"/>
      <c r="M16" s="109"/>
      <c r="N16" s="109"/>
      <c r="O16" s="109"/>
      <c r="P16" s="118" t="s">
        <v>152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70"/>
      <c r="AK16" s="120" t="s">
        <v>146</v>
      </c>
      <c r="AL16" s="121"/>
      <c r="AM16" s="121"/>
      <c r="AN16" s="121"/>
      <c r="AO16" s="37" t="s">
        <v>8</v>
      </c>
      <c r="AP16" s="121" t="s">
        <v>147</v>
      </c>
      <c r="AQ16" s="121"/>
      <c r="AR16" s="121"/>
      <c r="AS16" s="122"/>
      <c r="AT16" s="222"/>
    </row>
    <row r="17" spans="1:46">
      <c r="A17" s="74" t="s">
        <v>0</v>
      </c>
      <c r="B17" s="75"/>
      <c r="C17" s="128" t="str">
        <f>IF(P16="","",P16)</f>
        <v>大網白里市駒込４４０－８－B411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75"/>
      <c r="C19" s="249" t="s">
        <v>215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75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75"/>
      <c r="C21" s="248" t="s">
        <v>214</v>
      </c>
      <c r="D21" s="53"/>
      <c r="E21" s="53">
        <v>1122</v>
      </c>
      <c r="F21" s="53"/>
      <c r="G21" s="53">
        <v>3438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3" t="s">
        <v>130</v>
      </c>
      <c r="B23" s="112" t="s">
        <v>86</v>
      </c>
      <c r="C23" s="129" t="s">
        <v>105</v>
      </c>
      <c r="D23" s="130"/>
      <c r="E23" s="131" t="s">
        <v>106</v>
      </c>
      <c r="F23" s="132"/>
      <c r="G23" s="112" t="s">
        <v>87</v>
      </c>
      <c r="H23" s="112"/>
      <c r="I23" s="112" t="s">
        <v>88</v>
      </c>
      <c r="J23" s="112"/>
      <c r="K23" s="112"/>
      <c r="L23" s="112"/>
      <c r="M23" s="112" t="s">
        <v>89</v>
      </c>
      <c r="N23" s="112"/>
      <c r="O23" s="112"/>
      <c r="P23" s="175" t="s">
        <v>99</v>
      </c>
      <c r="Q23" s="112"/>
      <c r="R23" s="112"/>
      <c r="S23" s="112"/>
      <c r="T23" s="13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4"/>
      <c r="B24" s="75"/>
      <c r="C24" s="138" t="s">
        <v>103</v>
      </c>
      <c r="D24" s="139"/>
      <c r="E24" s="140" t="s">
        <v>104</v>
      </c>
      <c r="F24" s="141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88"/>
      <c r="U24" s="1"/>
      <c r="V24" s="1"/>
      <c r="W24" s="1"/>
      <c r="X24" s="1"/>
      <c r="Y24" s="123" t="s">
        <v>100</v>
      </c>
      <c r="Z24" s="124"/>
      <c r="AA24" s="124"/>
      <c r="AB24" s="124"/>
      <c r="AC24" s="124"/>
      <c r="AD24" s="124"/>
      <c r="AE24" s="124"/>
      <c r="AF24" s="124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26" t="s">
        <v>133</v>
      </c>
      <c r="C25" s="219" t="s">
        <v>167</v>
      </c>
      <c r="D25" s="85"/>
      <c r="E25" s="220" t="s">
        <v>168</v>
      </c>
      <c r="F25" s="86"/>
      <c r="G25" s="90">
        <v>6</v>
      </c>
      <c r="H25" s="92"/>
      <c r="I25" s="242" t="s">
        <v>208</v>
      </c>
      <c r="J25" s="243"/>
      <c r="K25" s="243"/>
      <c r="L25" s="244"/>
      <c r="M25" s="234">
        <v>524276387</v>
      </c>
      <c r="N25" s="234"/>
      <c r="O25" s="234"/>
      <c r="P25" s="90">
        <v>155</v>
      </c>
      <c r="Q25" s="91"/>
      <c r="R25" s="91"/>
      <c r="S25" s="91"/>
      <c r="T25" s="96"/>
      <c r="U25" s="1"/>
      <c r="V25" s="1"/>
      <c r="W25" s="1"/>
      <c r="X25" s="1"/>
      <c r="Y25" s="98">
        <v>10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233"/>
      <c r="AQ25" s="233"/>
      <c r="AR25" s="233"/>
      <c r="AS25" s="233"/>
    </row>
    <row r="26" spans="1:46" ht="20.100000000000001" customHeight="1" thickBot="1">
      <c r="A26" s="105"/>
      <c r="B26" s="127"/>
      <c r="C26" s="217" t="s">
        <v>166</v>
      </c>
      <c r="D26" s="110"/>
      <c r="E26" s="218" t="s">
        <v>169</v>
      </c>
      <c r="F26" s="111"/>
      <c r="G26" s="93"/>
      <c r="H26" s="95"/>
      <c r="I26" s="245"/>
      <c r="J26" s="246"/>
      <c r="K26" s="246"/>
      <c r="L26" s="247"/>
      <c r="M26" s="234"/>
      <c r="N26" s="234"/>
      <c r="O26" s="234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233"/>
      <c r="AQ26" s="233"/>
      <c r="AR26" s="233"/>
      <c r="AS26" s="233"/>
    </row>
    <row r="27" spans="1:46" ht="15.95" customHeight="1">
      <c r="A27" s="104">
        <v>2</v>
      </c>
      <c r="B27" s="106">
        <v>2</v>
      </c>
      <c r="C27" s="219" t="s">
        <v>172</v>
      </c>
      <c r="D27" s="85"/>
      <c r="E27" s="220" t="s">
        <v>173</v>
      </c>
      <c r="F27" s="86"/>
      <c r="G27" s="90">
        <v>6</v>
      </c>
      <c r="H27" s="92"/>
      <c r="I27" s="242" t="s">
        <v>209</v>
      </c>
      <c r="J27" s="243"/>
      <c r="K27" s="243"/>
      <c r="L27" s="244"/>
      <c r="M27" s="234">
        <v>525477301</v>
      </c>
      <c r="N27" s="234"/>
      <c r="O27" s="234"/>
      <c r="P27" s="90">
        <v>153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233"/>
      <c r="AQ27" s="233"/>
      <c r="AR27" s="233"/>
      <c r="AS27" s="233"/>
    </row>
    <row r="28" spans="1:46" ht="20.100000000000001" customHeight="1">
      <c r="A28" s="105"/>
      <c r="B28" s="107"/>
      <c r="C28" s="217" t="s">
        <v>170</v>
      </c>
      <c r="D28" s="110"/>
      <c r="E28" s="218" t="s">
        <v>171</v>
      </c>
      <c r="F28" s="111"/>
      <c r="G28" s="93"/>
      <c r="H28" s="95"/>
      <c r="I28" s="245"/>
      <c r="J28" s="246"/>
      <c r="K28" s="246"/>
      <c r="L28" s="247"/>
      <c r="M28" s="234"/>
      <c r="N28" s="234"/>
      <c r="O28" s="234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233"/>
      <c r="AQ28" s="233"/>
      <c r="AR28" s="233"/>
      <c r="AS28" s="233"/>
    </row>
    <row r="29" spans="1:46" ht="15.95" customHeight="1">
      <c r="A29" s="104">
        <v>3</v>
      </c>
      <c r="B29" s="106">
        <v>3</v>
      </c>
      <c r="C29" s="219" t="s">
        <v>176</v>
      </c>
      <c r="D29" s="85"/>
      <c r="E29" s="220" t="s">
        <v>177</v>
      </c>
      <c r="F29" s="86"/>
      <c r="G29" s="90">
        <v>6</v>
      </c>
      <c r="H29" s="92"/>
      <c r="I29" s="242" t="s">
        <v>209</v>
      </c>
      <c r="J29" s="243"/>
      <c r="K29" s="243"/>
      <c r="L29" s="244"/>
      <c r="M29" s="234">
        <v>524159895</v>
      </c>
      <c r="N29" s="234"/>
      <c r="O29" s="234"/>
      <c r="P29" s="90">
        <v>147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233"/>
      <c r="AQ29" s="233"/>
      <c r="AR29" s="233"/>
      <c r="AS29" s="233"/>
    </row>
    <row r="30" spans="1:46" ht="20.100000000000001" customHeight="1">
      <c r="A30" s="105"/>
      <c r="B30" s="107"/>
      <c r="C30" s="217" t="s">
        <v>174</v>
      </c>
      <c r="D30" s="110"/>
      <c r="E30" s="218" t="s">
        <v>175</v>
      </c>
      <c r="F30" s="111"/>
      <c r="G30" s="93"/>
      <c r="H30" s="95"/>
      <c r="I30" s="245"/>
      <c r="J30" s="246"/>
      <c r="K30" s="246"/>
      <c r="L30" s="247"/>
      <c r="M30" s="234"/>
      <c r="N30" s="234"/>
      <c r="O30" s="234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233"/>
      <c r="AQ30" s="233"/>
      <c r="AR30" s="233"/>
      <c r="AS30" s="233"/>
    </row>
    <row r="31" spans="1:46" ht="15.95" customHeight="1" thickBot="1">
      <c r="A31" s="104">
        <v>4</v>
      </c>
      <c r="B31" s="106">
        <v>4</v>
      </c>
      <c r="C31" s="219" t="s">
        <v>179</v>
      </c>
      <c r="D31" s="85"/>
      <c r="E31" s="220" t="s">
        <v>181</v>
      </c>
      <c r="F31" s="86"/>
      <c r="G31" s="90">
        <v>6</v>
      </c>
      <c r="H31" s="92"/>
      <c r="I31" s="242" t="s">
        <v>218</v>
      </c>
      <c r="J31" s="243"/>
      <c r="K31" s="243"/>
      <c r="L31" s="244"/>
      <c r="M31" s="234">
        <v>522726204</v>
      </c>
      <c r="N31" s="234"/>
      <c r="O31" s="234"/>
      <c r="P31" s="90">
        <v>154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233"/>
      <c r="AQ31" s="233"/>
      <c r="AR31" s="233"/>
      <c r="AS31" s="233"/>
    </row>
    <row r="32" spans="1:46" ht="20.100000000000001" customHeight="1">
      <c r="A32" s="105"/>
      <c r="B32" s="107"/>
      <c r="C32" s="217" t="s">
        <v>178</v>
      </c>
      <c r="D32" s="110"/>
      <c r="E32" s="218" t="s">
        <v>180</v>
      </c>
      <c r="F32" s="111"/>
      <c r="G32" s="93"/>
      <c r="H32" s="95"/>
      <c r="I32" s="245"/>
      <c r="J32" s="246"/>
      <c r="K32" s="246"/>
      <c r="L32" s="247"/>
      <c r="M32" s="234"/>
      <c r="N32" s="234"/>
      <c r="O32" s="234"/>
      <c r="P32" s="93"/>
      <c r="Q32" s="94"/>
      <c r="R32" s="94"/>
      <c r="S32" s="94"/>
      <c r="T32" s="97"/>
      <c r="U32" s="1"/>
      <c r="V32" s="1"/>
      <c r="W32" s="1"/>
      <c r="X32" s="1"/>
      <c r="Y32" s="123" t="s">
        <v>129</v>
      </c>
      <c r="Z32" s="124"/>
      <c r="AA32" s="124"/>
      <c r="AB32" s="124"/>
      <c r="AC32" s="124"/>
      <c r="AD32" s="124"/>
      <c r="AE32" s="124"/>
      <c r="AF32" s="124"/>
      <c r="AG32" s="125"/>
      <c r="AH32" s="1"/>
      <c r="AI32" s="1"/>
      <c r="AJ32" s="1"/>
      <c r="AK32" s="1"/>
      <c r="AL32" s="1"/>
      <c r="AM32" s="1"/>
      <c r="AN32" s="1"/>
      <c r="AO32" s="1"/>
      <c r="AP32" s="233"/>
      <c r="AQ32" s="233"/>
      <c r="AR32" s="233"/>
      <c r="AS32" s="233"/>
    </row>
    <row r="33" spans="1:45" ht="15.95" customHeight="1">
      <c r="A33" s="104">
        <v>5</v>
      </c>
      <c r="B33" s="106">
        <v>5</v>
      </c>
      <c r="C33" s="219" t="s">
        <v>183</v>
      </c>
      <c r="D33" s="85"/>
      <c r="E33" s="220" t="s">
        <v>185</v>
      </c>
      <c r="F33" s="86"/>
      <c r="G33" s="90">
        <v>4</v>
      </c>
      <c r="H33" s="92"/>
      <c r="I33" s="242" t="s">
        <v>210</v>
      </c>
      <c r="J33" s="243"/>
      <c r="K33" s="243"/>
      <c r="L33" s="244"/>
      <c r="M33" s="234">
        <v>524311934</v>
      </c>
      <c r="N33" s="234"/>
      <c r="O33" s="234"/>
      <c r="P33" s="90">
        <v>128</v>
      </c>
      <c r="Q33" s="91"/>
      <c r="R33" s="91"/>
      <c r="S33" s="91"/>
      <c r="T33" s="96"/>
      <c r="U33" s="1"/>
      <c r="V33" s="1"/>
      <c r="W33" s="1"/>
      <c r="X33" s="1"/>
      <c r="Y33" s="184">
        <v>1</v>
      </c>
      <c r="Z33" s="91"/>
      <c r="AA33" s="91"/>
      <c r="AB33" s="91"/>
      <c r="AC33" s="91"/>
      <c r="AD33" s="91"/>
      <c r="AE33" s="91"/>
      <c r="AF33" s="91"/>
      <c r="AG33" s="96"/>
      <c r="AH33" s="1"/>
      <c r="AI33" s="1"/>
      <c r="AJ33" s="1"/>
      <c r="AK33" s="1"/>
      <c r="AL33" s="1"/>
      <c r="AM33" s="1"/>
      <c r="AN33" s="1"/>
      <c r="AO33" s="1"/>
      <c r="AP33" s="233"/>
      <c r="AQ33" s="233"/>
      <c r="AR33" s="233"/>
      <c r="AS33" s="233"/>
    </row>
    <row r="34" spans="1:45" ht="20.100000000000001" customHeight="1" thickBot="1">
      <c r="A34" s="105"/>
      <c r="B34" s="107"/>
      <c r="C34" s="217" t="s">
        <v>182</v>
      </c>
      <c r="D34" s="110"/>
      <c r="E34" s="218" t="s">
        <v>184</v>
      </c>
      <c r="F34" s="111"/>
      <c r="G34" s="93"/>
      <c r="H34" s="95"/>
      <c r="I34" s="245"/>
      <c r="J34" s="246"/>
      <c r="K34" s="246"/>
      <c r="L34" s="247"/>
      <c r="M34" s="234"/>
      <c r="N34" s="234"/>
      <c r="O34" s="234"/>
      <c r="P34" s="93"/>
      <c r="Q34" s="94"/>
      <c r="R34" s="94"/>
      <c r="S34" s="94"/>
      <c r="T34" s="97"/>
      <c r="U34" s="1"/>
      <c r="V34" s="1"/>
      <c r="W34" s="1"/>
      <c r="X34" s="1"/>
      <c r="Y34" s="185"/>
      <c r="Z34" s="186"/>
      <c r="AA34" s="186"/>
      <c r="AB34" s="186"/>
      <c r="AC34" s="186"/>
      <c r="AD34" s="186"/>
      <c r="AE34" s="186"/>
      <c r="AF34" s="186"/>
      <c r="AG34" s="187"/>
      <c r="AH34" s="1"/>
      <c r="AI34" s="1"/>
      <c r="AJ34" s="1"/>
      <c r="AK34" s="1"/>
      <c r="AL34" s="1"/>
      <c r="AM34" s="1"/>
      <c r="AN34" s="1"/>
      <c r="AO34" s="1"/>
      <c r="AP34" s="233"/>
      <c r="AQ34" s="233"/>
      <c r="AR34" s="233"/>
      <c r="AS34" s="233"/>
    </row>
    <row r="35" spans="1:45" ht="15.95" customHeight="1">
      <c r="A35" s="104">
        <v>6</v>
      </c>
      <c r="B35" s="106">
        <v>6</v>
      </c>
      <c r="C35" s="219" t="s">
        <v>167</v>
      </c>
      <c r="D35" s="85"/>
      <c r="E35" s="220" t="s">
        <v>186</v>
      </c>
      <c r="F35" s="86"/>
      <c r="G35" s="90">
        <v>4</v>
      </c>
      <c r="H35" s="92"/>
      <c r="I35" s="242" t="s">
        <v>208</v>
      </c>
      <c r="J35" s="243"/>
      <c r="K35" s="243"/>
      <c r="L35" s="244"/>
      <c r="M35" s="234">
        <v>525462543</v>
      </c>
      <c r="N35" s="234"/>
      <c r="O35" s="234"/>
      <c r="P35" s="90">
        <v>145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233"/>
      <c r="AQ35" s="233"/>
      <c r="AR35" s="233"/>
      <c r="AS35" s="233"/>
    </row>
    <row r="36" spans="1:45" ht="20.100000000000001" customHeight="1">
      <c r="A36" s="105"/>
      <c r="B36" s="107"/>
      <c r="C36" s="217" t="s">
        <v>166</v>
      </c>
      <c r="D36" s="110"/>
      <c r="E36" s="218" t="s">
        <v>187</v>
      </c>
      <c r="F36" s="111"/>
      <c r="G36" s="93"/>
      <c r="H36" s="95"/>
      <c r="I36" s="245"/>
      <c r="J36" s="246"/>
      <c r="K36" s="246"/>
      <c r="L36" s="247"/>
      <c r="M36" s="234"/>
      <c r="N36" s="234"/>
      <c r="O36" s="234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233"/>
      <c r="AQ36" s="233"/>
      <c r="AR36" s="233"/>
      <c r="AS36" s="233"/>
    </row>
    <row r="37" spans="1:45" ht="15.95" customHeight="1">
      <c r="A37" s="104">
        <v>7</v>
      </c>
      <c r="B37" s="106">
        <v>7</v>
      </c>
      <c r="C37" s="219" t="s">
        <v>189</v>
      </c>
      <c r="D37" s="85"/>
      <c r="E37" s="220" t="s">
        <v>213</v>
      </c>
      <c r="F37" s="86"/>
      <c r="G37" s="90">
        <v>4</v>
      </c>
      <c r="H37" s="92"/>
      <c r="I37" s="242" t="s">
        <v>210</v>
      </c>
      <c r="J37" s="243"/>
      <c r="K37" s="243"/>
      <c r="L37" s="244"/>
      <c r="M37" s="234">
        <v>524311927</v>
      </c>
      <c r="N37" s="234"/>
      <c r="O37" s="234"/>
      <c r="P37" s="90">
        <v>134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233"/>
      <c r="AQ37" s="233"/>
      <c r="AR37" s="233"/>
      <c r="AS37" s="233"/>
    </row>
    <row r="38" spans="1:45" ht="20.100000000000001" customHeight="1">
      <c r="A38" s="105"/>
      <c r="B38" s="107"/>
      <c r="C38" s="217" t="s">
        <v>188</v>
      </c>
      <c r="D38" s="110"/>
      <c r="E38" s="218" t="s">
        <v>190</v>
      </c>
      <c r="F38" s="111"/>
      <c r="G38" s="93"/>
      <c r="H38" s="95"/>
      <c r="I38" s="245"/>
      <c r="J38" s="246"/>
      <c r="K38" s="246"/>
      <c r="L38" s="247"/>
      <c r="M38" s="234"/>
      <c r="N38" s="234"/>
      <c r="O38" s="234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233"/>
      <c r="AQ38" s="233"/>
      <c r="AR38" s="233"/>
      <c r="AS38" s="233"/>
    </row>
    <row r="39" spans="1:45" ht="15.95" customHeight="1">
      <c r="A39" s="104">
        <v>8</v>
      </c>
      <c r="B39" s="106">
        <v>8</v>
      </c>
      <c r="C39" s="219" t="s">
        <v>192</v>
      </c>
      <c r="D39" s="85"/>
      <c r="E39" s="220" t="s">
        <v>193</v>
      </c>
      <c r="F39" s="86"/>
      <c r="G39" s="90">
        <v>4</v>
      </c>
      <c r="H39" s="92"/>
      <c r="I39" s="242" t="s">
        <v>211</v>
      </c>
      <c r="J39" s="243"/>
      <c r="K39" s="243"/>
      <c r="L39" s="244"/>
      <c r="M39" s="234">
        <v>525463229</v>
      </c>
      <c r="N39" s="234"/>
      <c r="O39" s="234"/>
      <c r="P39" s="90">
        <v>151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233"/>
      <c r="AQ39" s="233"/>
      <c r="AR39" s="233"/>
      <c r="AS39" s="233"/>
    </row>
    <row r="40" spans="1:45" ht="20.100000000000001" customHeight="1">
      <c r="A40" s="105"/>
      <c r="B40" s="107"/>
      <c r="C40" s="217" t="s">
        <v>191</v>
      </c>
      <c r="D40" s="110"/>
      <c r="E40" s="218" t="s">
        <v>194</v>
      </c>
      <c r="F40" s="111"/>
      <c r="G40" s="93"/>
      <c r="H40" s="95"/>
      <c r="I40" s="245"/>
      <c r="J40" s="246"/>
      <c r="K40" s="246"/>
      <c r="L40" s="247"/>
      <c r="M40" s="234"/>
      <c r="N40" s="234"/>
      <c r="O40" s="234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233"/>
      <c r="AQ40" s="233"/>
      <c r="AR40" s="233"/>
      <c r="AS40" s="233"/>
    </row>
    <row r="41" spans="1:45" ht="15.95" customHeight="1">
      <c r="A41" s="104">
        <v>9</v>
      </c>
      <c r="B41" s="106">
        <v>9</v>
      </c>
      <c r="C41" s="219" t="s">
        <v>196</v>
      </c>
      <c r="D41" s="85"/>
      <c r="E41" s="220" t="s">
        <v>197</v>
      </c>
      <c r="F41" s="86"/>
      <c r="G41" s="90">
        <v>6</v>
      </c>
      <c r="H41" s="92"/>
      <c r="I41" s="242" t="s">
        <v>209</v>
      </c>
      <c r="J41" s="243"/>
      <c r="K41" s="243"/>
      <c r="L41" s="244"/>
      <c r="M41" s="234">
        <v>525477318</v>
      </c>
      <c r="N41" s="234"/>
      <c r="O41" s="234"/>
      <c r="P41" s="90">
        <v>151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233"/>
      <c r="AQ41" s="233"/>
      <c r="AR41" s="233"/>
      <c r="AS41" s="233"/>
    </row>
    <row r="42" spans="1:45" ht="20.100000000000001" customHeight="1">
      <c r="A42" s="105"/>
      <c r="B42" s="107"/>
      <c r="C42" s="217" t="s">
        <v>195</v>
      </c>
      <c r="D42" s="110"/>
      <c r="E42" s="218" t="s">
        <v>198</v>
      </c>
      <c r="F42" s="111"/>
      <c r="G42" s="93"/>
      <c r="H42" s="95"/>
      <c r="I42" s="245"/>
      <c r="J42" s="246"/>
      <c r="K42" s="246"/>
      <c r="L42" s="247"/>
      <c r="M42" s="234"/>
      <c r="N42" s="234"/>
      <c r="O42" s="234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233"/>
      <c r="AQ42" s="233"/>
      <c r="AR42" s="233"/>
      <c r="AS42" s="233"/>
    </row>
    <row r="43" spans="1:45" ht="15.95" customHeight="1">
      <c r="A43" s="104">
        <v>10</v>
      </c>
      <c r="B43" s="106">
        <v>10</v>
      </c>
      <c r="C43" s="219" t="s">
        <v>200</v>
      </c>
      <c r="D43" s="85"/>
      <c r="E43" s="220" t="s">
        <v>201</v>
      </c>
      <c r="F43" s="86"/>
      <c r="G43" s="90">
        <v>6</v>
      </c>
      <c r="H43" s="92"/>
      <c r="I43" s="242" t="s">
        <v>211</v>
      </c>
      <c r="J43" s="243"/>
      <c r="K43" s="243"/>
      <c r="L43" s="244"/>
      <c r="M43" s="234">
        <v>525463236</v>
      </c>
      <c r="N43" s="234"/>
      <c r="O43" s="234"/>
      <c r="P43" s="90">
        <v>158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233"/>
      <c r="AQ43" s="233"/>
      <c r="AR43" s="233"/>
      <c r="AS43" s="233"/>
    </row>
    <row r="44" spans="1:45" ht="20.100000000000001" customHeight="1">
      <c r="A44" s="105"/>
      <c r="B44" s="107"/>
      <c r="C44" s="217" t="s">
        <v>199</v>
      </c>
      <c r="D44" s="110"/>
      <c r="E44" s="218" t="s">
        <v>202</v>
      </c>
      <c r="F44" s="111"/>
      <c r="G44" s="93"/>
      <c r="H44" s="95"/>
      <c r="I44" s="245"/>
      <c r="J44" s="246"/>
      <c r="K44" s="246"/>
      <c r="L44" s="247"/>
      <c r="M44" s="234"/>
      <c r="N44" s="234"/>
      <c r="O44" s="234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233"/>
      <c r="AQ44" s="233"/>
      <c r="AR44" s="233"/>
      <c r="AS44" s="233"/>
    </row>
    <row r="45" spans="1:45" ht="15.95" customHeight="1">
      <c r="A45" s="104">
        <v>11</v>
      </c>
      <c r="B45" s="106">
        <v>11</v>
      </c>
      <c r="C45" s="219" t="s">
        <v>192</v>
      </c>
      <c r="D45" s="85"/>
      <c r="E45" s="220" t="s">
        <v>212</v>
      </c>
      <c r="F45" s="86"/>
      <c r="G45" s="90">
        <v>6</v>
      </c>
      <c r="H45" s="92"/>
      <c r="I45" s="242" t="s">
        <v>211</v>
      </c>
      <c r="J45" s="243"/>
      <c r="K45" s="243"/>
      <c r="L45" s="244"/>
      <c r="M45" s="234">
        <v>525463212</v>
      </c>
      <c r="N45" s="234"/>
      <c r="O45" s="234"/>
      <c r="P45" s="90">
        <v>169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233"/>
      <c r="AQ45" s="233"/>
      <c r="AR45" s="233"/>
      <c r="AS45" s="233"/>
    </row>
    <row r="46" spans="1:45" ht="20.100000000000001" customHeight="1">
      <c r="A46" s="105"/>
      <c r="B46" s="107"/>
      <c r="C46" s="217" t="s">
        <v>191</v>
      </c>
      <c r="D46" s="110"/>
      <c r="E46" s="218" t="s">
        <v>203</v>
      </c>
      <c r="F46" s="111"/>
      <c r="G46" s="93"/>
      <c r="H46" s="95"/>
      <c r="I46" s="245"/>
      <c r="J46" s="246"/>
      <c r="K46" s="246"/>
      <c r="L46" s="247"/>
      <c r="M46" s="234"/>
      <c r="N46" s="234"/>
      <c r="O46" s="234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233"/>
      <c r="AQ46" s="233"/>
      <c r="AR46" s="233"/>
      <c r="AS46" s="233"/>
    </row>
    <row r="47" spans="1:45" ht="15.95" customHeight="1">
      <c r="A47" s="104">
        <v>12</v>
      </c>
      <c r="B47" s="106">
        <v>12</v>
      </c>
      <c r="C47" s="219" t="s">
        <v>158</v>
      </c>
      <c r="D47" s="85"/>
      <c r="E47" s="220" t="s">
        <v>204</v>
      </c>
      <c r="F47" s="86"/>
      <c r="G47" s="90">
        <v>6</v>
      </c>
      <c r="H47" s="92"/>
      <c r="I47" s="242" t="s">
        <v>209</v>
      </c>
      <c r="J47" s="243"/>
      <c r="K47" s="243"/>
      <c r="L47" s="244"/>
      <c r="M47" s="234">
        <v>524276264</v>
      </c>
      <c r="N47" s="234"/>
      <c r="O47" s="234"/>
      <c r="P47" s="90">
        <v>158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33"/>
      <c r="AQ47" s="233"/>
      <c r="AR47" s="233"/>
      <c r="AS47" s="233"/>
    </row>
    <row r="48" spans="1:45" ht="20.100000000000001" customHeight="1">
      <c r="A48" s="144"/>
      <c r="B48" s="107"/>
      <c r="C48" s="231" t="s">
        <v>156</v>
      </c>
      <c r="D48" s="145"/>
      <c r="E48" s="232" t="s">
        <v>205</v>
      </c>
      <c r="F48" s="146"/>
      <c r="G48" s="93"/>
      <c r="H48" s="95"/>
      <c r="I48" s="245"/>
      <c r="J48" s="246"/>
      <c r="K48" s="246"/>
      <c r="L48" s="247"/>
      <c r="M48" s="234"/>
      <c r="N48" s="234"/>
      <c r="O48" s="234"/>
      <c r="P48" s="142"/>
      <c r="Q48" s="143"/>
      <c r="R48" s="143"/>
      <c r="S48" s="143"/>
      <c r="T48" s="16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33"/>
      <c r="AQ48" s="233"/>
      <c r="AR48" s="233"/>
      <c r="AS48" s="233"/>
    </row>
    <row r="49" spans="1:45" ht="15.95" customHeight="1">
      <c r="A49" s="74">
        <v>13</v>
      </c>
      <c r="B49" s="106">
        <v>13</v>
      </c>
      <c r="C49" s="219" t="s">
        <v>221</v>
      </c>
      <c r="D49" s="85"/>
      <c r="E49" s="220" t="s">
        <v>206</v>
      </c>
      <c r="F49" s="86"/>
      <c r="G49" s="90">
        <v>6</v>
      </c>
      <c r="H49" s="92"/>
      <c r="I49" s="242" t="s">
        <v>209</v>
      </c>
      <c r="J49" s="243"/>
      <c r="K49" s="243"/>
      <c r="L49" s="244"/>
      <c r="M49" s="236">
        <v>525477295</v>
      </c>
      <c r="N49" s="237"/>
      <c r="O49" s="238"/>
      <c r="P49" s="90">
        <v>153</v>
      </c>
      <c r="Q49" s="91"/>
      <c r="R49" s="91"/>
      <c r="S49" s="91"/>
      <c r="T49" s="9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107"/>
      <c r="C50" s="217" t="s">
        <v>220</v>
      </c>
      <c r="D50" s="110"/>
      <c r="E50" s="218" t="s">
        <v>207</v>
      </c>
      <c r="F50" s="111"/>
      <c r="G50" s="93"/>
      <c r="H50" s="95"/>
      <c r="I50" s="245"/>
      <c r="J50" s="246"/>
      <c r="K50" s="246"/>
      <c r="L50" s="247"/>
      <c r="M50" s="239"/>
      <c r="N50" s="240"/>
      <c r="O50" s="241"/>
      <c r="P50" s="93"/>
      <c r="Q50" s="94"/>
      <c r="R50" s="94"/>
      <c r="S50" s="94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106"/>
      <c r="C51" s="108"/>
      <c r="D51" s="85"/>
      <c r="E51" s="85"/>
      <c r="F51" s="86"/>
      <c r="G51" s="90"/>
      <c r="H51" s="92"/>
      <c r="I51" s="90"/>
      <c r="J51" s="91"/>
      <c r="K51" s="91"/>
      <c r="L51" s="92"/>
      <c r="M51" s="90"/>
      <c r="N51" s="91"/>
      <c r="O51" s="92"/>
      <c r="P51" s="90"/>
      <c r="Q51" s="91"/>
      <c r="R51" s="91"/>
      <c r="S51" s="91"/>
      <c r="T51" s="9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193"/>
      <c r="C52" s="194"/>
      <c r="D52" s="195"/>
      <c r="E52" s="195"/>
      <c r="F52" s="196"/>
      <c r="G52" s="191"/>
      <c r="H52" s="192"/>
      <c r="I52" s="191"/>
      <c r="J52" s="186"/>
      <c r="K52" s="186"/>
      <c r="L52" s="192"/>
      <c r="M52" s="191"/>
      <c r="N52" s="186"/>
      <c r="O52" s="192"/>
      <c r="P52" s="191"/>
      <c r="Q52" s="186"/>
      <c r="R52" s="186"/>
      <c r="S52" s="186"/>
      <c r="T52" s="1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3" t="s">
        <v>102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34"/>
      <c r="U54" s="2"/>
      <c r="V54" s="157" t="s">
        <v>120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5" t="s">
        <v>219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7"/>
      <c r="U55" s="2"/>
      <c r="V55" s="200">
        <f>LEN(A55)</f>
        <v>112</v>
      </c>
      <c r="W55" s="201"/>
      <c r="X55" s="201"/>
      <c r="Y55" s="201"/>
      <c r="Z55" s="201"/>
      <c r="AA55" s="201"/>
      <c r="AB55" s="201"/>
      <c r="AC55" s="201"/>
      <c r="AD55" s="201"/>
      <c r="AE55" s="201"/>
      <c r="AF55" s="2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1">
    <mergeCell ref="AP37:AS38"/>
    <mergeCell ref="AP39:AS40"/>
    <mergeCell ref="AP41:AS42"/>
    <mergeCell ref="AP43:AS44"/>
    <mergeCell ref="AP45:AS46"/>
    <mergeCell ref="AP47:AS48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AP25:AS26"/>
    <mergeCell ref="AP27:AS28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AP29:AS30"/>
    <mergeCell ref="AP31:AS32"/>
    <mergeCell ref="AP33:AS34"/>
    <mergeCell ref="AP35:AS36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03" t="s">
        <v>12</v>
      </c>
      <c r="B1" s="20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03"/>
      <c r="B2" s="20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04" t="s">
        <v>19</v>
      </c>
      <c r="B4" s="205"/>
      <c r="C4" s="205"/>
      <c r="D4" s="205"/>
      <c r="E4" s="205"/>
      <c r="F4" s="205"/>
      <c r="G4" s="206"/>
      <c r="H4" s="5" t="s">
        <v>20</v>
      </c>
      <c r="I4" s="5" t="s">
        <v>21</v>
      </c>
      <c r="J4" s="207" t="s">
        <v>70</v>
      </c>
      <c r="K4" s="205"/>
      <c r="L4" s="205"/>
      <c r="M4" s="205"/>
      <c r="N4" s="205"/>
      <c r="O4" s="205"/>
      <c r="P4" s="205"/>
      <c r="Q4" s="206"/>
    </row>
    <row r="5" spans="1:41" ht="72" customHeight="1" thickBot="1">
      <c r="A5" s="208"/>
      <c r="B5" s="209"/>
      <c r="C5" s="209"/>
      <c r="D5" s="209"/>
      <c r="E5" s="209"/>
      <c r="F5" s="209"/>
      <c r="G5" s="210"/>
      <c r="H5" s="9" t="str">
        <f>IF(入力!J3="","",入力!J3)</f>
        <v>男女混合</v>
      </c>
      <c r="I5" s="9">
        <f>入力!Y25</f>
        <v>10</v>
      </c>
      <c r="J5" s="211"/>
      <c r="K5" s="212"/>
      <c r="L5" s="212"/>
      <c r="M5" s="212"/>
      <c r="N5" s="212"/>
      <c r="O5" s="212"/>
      <c r="P5" s="212"/>
      <c r="Q5" s="21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35009</v>
      </c>
      <c r="B7" s="13" t="str">
        <f>IF(入力!C3="","",入力!C3)</f>
        <v>山バレJr.</v>
      </c>
      <c r="C7" s="13" t="str">
        <f>IF(入力!C2="","",入力!C2)</f>
        <v>サンバレジュニア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東金</v>
      </c>
      <c r="S7" s="13" t="str">
        <f>IF(入力!AE5="","",入力!AE5)</f>
        <v>福俵</v>
      </c>
      <c r="T7" s="13"/>
      <c r="U7" s="13" t="str">
        <f>IF(入力!C4="","",入力!C4)</f>
        <v>436184909・436438200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孝文</v>
      </c>
      <c r="E16" s="13" t="str">
        <f>IF(入力!C7="","",入力!C7)</f>
        <v>オガサワラ</v>
      </c>
      <c r="F16" s="13" t="str">
        <f>IF(入力!E7="","",入力!E7)</f>
        <v>タカフミ</v>
      </c>
      <c r="G16" s="13">
        <f>IF(入力!G7="","",入力!G7)</f>
        <v>502605136</v>
      </c>
      <c r="H16" s="13" t="str">
        <f>IF(入力!J7="","",入力!J7)</f>
        <v/>
      </c>
      <c r="I16" s="13">
        <f>IF(入力!M7="","",入力!M7)</f>
        <v>378545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３２３５</v>
      </c>
      <c r="T16" s="13" t="str">
        <f>IF(入力!P8="","",入力!P8)</f>
        <v>大網白里市駒込４４０－８－B411</v>
      </c>
      <c r="U16" s="13" t="str">
        <f>IF(入力!AL7="","",入力!AL7)</f>
        <v>０９０</v>
      </c>
      <c r="V16" s="13" t="str">
        <f>IF(入力!AK8="","",入力!AK8)</f>
        <v>１１２２</v>
      </c>
      <c r="W16" s="13" t="str">
        <f>IF(入力!AP8="","",入力!AP8)</f>
        <v>３４３８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前田</v>
      </c>
      <c r="D17" s="13" t="str">
        <f>IF(入力!E10="","",入力!E10)</f>
        <v>政剛</v>
      </c>
      <c r="E17" s="13" t="str">
        <f>IF(入力!C9="","",入力!C9)</f>
        <v>マエダ</v>
      </c>
      <c r="F17" s="13" t="str">
        <f>IF(入力!E9="","",入力!E9)</f>
        <v>マサヨシ</v>
      </c>
      <c r="G17" s="13">
        <f>IF(入力!G9="","",入力!G9)</f>
        <v>522046852</v>
      </c>
      <c r="H17" s="13" t="str">
        <f>IF(入力!J9="","",入力!J9)</f>
        <v/>
      </c>
      <c r="I17" s="13">
        <f>IF(入力!M9="","",入力!M9)</f>
        <v>563583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２９９</v>
      </c>
      <c r="S17" s="13" t="str">
        <f>IF(入力!W9="","",入力!W9)</f>
        <v>３２３４</v>
      </c>
      <c r="T17" s="13" t="str">
        <f>IF(入力!P10="","",入力!P10)</f>
        <v>大網白里市みずほ台２－２５－３</v>
      </c>
      <c r="U17" s="13" t="str">
        <f>IF(入力!AL9="","",入力!AL9)</f>
        <v>０９０</v>
      </c>
      <c r="V17" s="13" t="str">
        <f>IF(入力!AK10="","",入力!AK10)</f>
        <v>４２０６</v>
      </c>
      <c r="W17" s="13" t="str">
        <f>IF(入力!AP10="","",入力!AP10)</f>
        <v>８４００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奈良</v>
      </c>
      <c r="D20" s="13" t="str">
        <f>IF(入力!E12="","",入力!E12)</f>
        <v>裕子</v>
      </c>
      <c r="E20" s="13" t="str">
        <f>IF(入力!C11="","",入力!C11)</f>
        <v>ナラ</v>
      </c>
      <c r="F20" s="13" t="str">
        <f>IF(入力!E11="","",入力!E11)</f>
        <v>ユウコ</v>
      </c>
      <c r="G20" s="13">
        <f>IF(入力!G11="","",入力!G11)</f>
        <v>525772819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２８３</v>
      </c>
      <c r="S20" s="13" t="str">
        <f>IF(入力!W11="","",入力!W11)</f>
        <v>００５３</v>
      </c>
      <c r="T20" s="13" t="str">
        <f>IF(入力!P12="","",入力!P12)</f>
        <v>東金市東中島１２４－１２</v>
      </c>
      <c r="U20" s="13" t="str">
        <f>IF(入力!AL11="","",入力!AL11)</f>
        <v>０９０</v>
      </c>
      <c r="V20" s="13" t="str">
        <f>IF(入力!AK12="","",入力!AK12)</f>
        <v>１１１２</v>
      </c>
      <c r="W20" s="13" t="str">
        <f>IF(入力!AP12="","",入力!AP12)</f>
        <v>５１９１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孝文</v>
      </c>
      <c r="E22" s="13" t="str">
        <f>IF(入力!C15="","",入力!C15)</f>
        <v>オガサワラ</v>
      </c>
      <c r="F22" s="13" t="str">
        <f>IF(入力!E15="","",入力!E15)</f>
        <v>タカフミ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1122</v>
      </c>
      <c r="P22" s="13">
        <f>IF(入力!G21="","",入力!G21)</f>
        <v>3438</v>
      </c>
      <c r="Q22" s="13"/>
      <c r="R22" s="13" t="str">
        <f>IF(入力!R15="","",入力!R15)</f>
        <v>２９９</v>
      </c>
      <c r="S22" s="13" t="str">
        <f>IF(入力!W15="","",入力!W15)</f>
        <v>３２３５</v>
      </c>
      <c r="T22" s="13" t="str">
        <f>IF(入力!P16="","",入力!P16)</f>
        <v>大網白里市駒込４４０－８－B411</v>
      </c>
      <c r="U22" s="13" t="str">
        <f>IF(入力!AL15="","",入力!AL15)</f>
        <v>０９０</v>
      </c>
      <c r="V22" s="13" t="str">
        <f>IF(入力!AK16="","",入力!AK16)</f>
        <v>１１２２</v>
      </c>
      <c r="W22" s="13" t="str">
        <f>IF(入力!AP16="","",入力!AP16)</f>
        <v>３４３８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山本</v>
      </c>
      <c r="D23" s="13" t="str">
        <f>IF(入力!$E$14="","",入力!$E$14)</f>
        <v>里奈</v>
      </c>
      <c r="E23" s="13" t="str">
        <f>IF(入力!$C$13="","",入力!$C$13)</f>
        <v>ヤマモト</v>
      </c>
      <c r="F23" s="13" t="str">
        <f>IF(入力!$E$13="","",入力!$E$13)</f>
        <v>リナ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山本</v>
      </c>
      <c r="D24" s="51" t="str">
        <f>VLOOKUP($B$51,$A$53:$F$352,4)</f>
        <v>悠人</v>
      </c>
      <c r="E24" s="51" t="str">
        <f>VLOOKUP($B$51,$A$53:$F$352,5)</f>
        <v>ヤマモト</v>
      </c>
      <c r="F24" s="51" t="str">
        <f>VLOOKUP($B$51,$A$53:$F$352,6)</f>
        <v>ハルト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山本</v>
      </c>
      <c r="D53" s="13" t="str">
        <f>IF(入力!E26="","",入力!E26)</f>
        <v>悠人</v>
      </c>
      <c r="E53" s="13" t="str">
        <f>IF(入力!C25="","",入力!C25)</f>
        <v>ヤマモト</v>
      </c>
      <c r="F53" s="13" t="str">
        <f>IF(入力!E25="","",入力!E25)</f>
        <v>ハルト</v>
      </c>
      <c r="G53" s="13">
        <f>IF(入力!M25="","",入力!M25)</f>
        <v>524276387</v>
      </c>
      <c r="H53" s="13" t="str">
        <f>IF(入力!I25="","",入力!I25)</f>
        <v>東金市立正気小学校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奈央</v>
      </c>
      <c r="E54" s="13" t="str">
        <f>IF(入力!C27="","",入力!C27)</f>
        <v>イトウ</v>
      </c>
      <c r="F54" s="13" t="str">
        <f>IF(入力!E27="","",入力!E27)</f>
        <v>ナオ</v>
      </c>
      <c r="G54" s="13">
        <f>IF(入力!M27="","",入力!M27)</f>
        <v>525477301</v>
      </c>
      <c r="H54" s="13" t="str">
        <f>IF(入力!I27="","",入力!I27)</f>
        <v>東金市立福岡小学校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石塚</v>
      </c>
      <c r="D55" s="13" t="str">
        <f>IF(入力!E30="","",入力!E30)</f>
        <v>蒼真</v>
      </c>
      <c r="E55" s="13" t="str">
        <f>IF(入力!C29="","",入力!C29)</f>
        <v>イシヅカ</v>
      </c>
      <c r="F55" s="13" t="str">
        <f>IF(入力!E29="","",入力!E29)</f>
        <v>ソウマ</v>
      </c>
      <c r="G55" s="13">
        <f>IF(入力!M29="","",入力!M29)</f>
        <v>524159895</v>
      </c>
      <c r="H55" s="13" t="str">
        <f>IF(入力!I29="","",入力!I29)</f>
        <v>東金市立福岡小学校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福田</v>
      </c>
      <c r="D56" s="13" t="str">
        <f>IF(入力!E32="","",入力!E32)</f>
        <v>陸</v>
      </c>
      <c r="E56" s="13" t="str">
        <f>IF(入力!C31="","",入力!C31)</f>
        <v>フクダ</v>
      </c>
      <c r="F56" s="13" t="str">
        <f>IF(入力!E31="","",入力!E31)</f>
        <v>リク</v>
      </c>
      <c r="G56" s="13">
        <f>IF(入力!M31="","",入力!M31)</f>
        <v>522726204</v>
      </c>
      <c r="H56" s="13" t="str">
        <f>IF(入力!I31="","",入力!I31)</f>
        <v>大網白里市立増穂北小学校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糸日谷</v>
      </c>
      <c r="D57" s="13" t="str">
        <f>IF(入力!E34="","",入力!E34)</f>
        <v>耀</v>
      </c>
      <c r="E57" s="13" t="str">
        <f>IF(入力!C33="","",入力!C33)</f>
        <v>イトヒヤ</v>
      </c>
      <c r="F57" s="13" t="str">
        <f>IF(入力!E33="","",入力!E33)</f>
        <v>ヨウ</v>
      </c>
      <c r="G57" s="13">
        <f>IF(入力!M33="","",入力!M33)</f>
        <v>524311934</v>
      </c>
      <c r="H57" s="13" t="str">
        <f>IF(入力!I33="","",入力!I33)</f>
        <v>大網白里市立増穂小学校</v>
      </c>
      <c r="I57" s="13">
        <f>IF(入力!G33="","",入力!G33)</f>
        <v>4</v>
      </c>
      <c r="J57" s="13">
        <f>IF(入力!P33="","",入力!P33)</f>
        <v>128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実侑</v>
      </c>
      <c r="E58" s="13" t="str">
        <f>IF(入力!C35="","",入力!C35)</f>
        <v>ヤマモト</v>
      </c>
      <c r="F58" s="13" t="str">
        <f>IF(入力!E35="","",入力!E35)</f>
        <v>ミユ</v>
      </c>
      <c r="G58" s="13">
        <f>IF(入力!M35="","",入力!M35)</f>
        <v>525462543</v>
      </c>
      <c r="H58" s="13" t="str">
        <f>IF(入力!I35="","",入力!I35)</f>
        <v>東金市立正気小学校</v>
      </c>
      <c r="I58" s="13">
        <f>IF(入力!G35="","",入力!G35)</f>
        <v>4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宇津木</v>
      </c>
      <c r="D59" s="13" t="str">
        <f>IF(入力!E38="","",入力!E38)</f>
        <v>陸雄</v>
      </c>
      <c r="E59" s="13" t="str">
        <f>IF(入力!C37="","",入力!C37)</f>
        <v>ウツギ</v>
      </c>
      <c r="F59" s="13" t="str">
        <f>IF(入力!E37="","",入力!E37)</f>
        <v>リオ</v>
      </c>
      <c r="G59" s="13">
        <f>IF(入力!M37="","",入力!M37)</f>
        <v>524311927</v>
      </c>
      <c r="H59" s="13" t="str">
        <f>IF(入力!I37="","",入力!I37)</f>
        <v>大網白里市立増穂小学校</v>
      </c>
      <c r="I59" s="13">
        <f>IF(入力!G37="","",入力!G37)</f>
        <v>4</v>
      </c>
      <c r="J59" s="13">
        <f>IF(入力!P37="","",入力!P37)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齋藤</v>
      </c>
      <c r="D60" s="13" t="str">
        <f>IF(入力!E40="","",入力!E40)</f>
        <v>泰雅</v>
      </c>
      <c r="E60" s="13" t="str">
        <f>IF(入力!C39="","",入力!C39)</f>
        <v>サイトウ</v>
      </c>
      <c r="F60" s="13" t="str">
        <f>IF(入力!E39="","",入力!E39)</f>
        <v>タイが</v>
      </c>
      <c r="G60" s="13">
        <f>IF(入力!M39="","",入力!M39)</f>
        <v>525463229</v>
      </c>
      <c r="H60" s="13" t="str">
        <f>IF(入力!I39="","",入力!I39)</f>
        <v>山武市立成東小学校</v>
      </c>
      <c r="I60" s="13">
        <f>IF(入力!G39="","",入力!G39)</f>
        <v>4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須永</v>
      </c>
      <c r="D61" s="13" t="str">
        <f>IF(入力!E42="","",入力!E42)</f>
        <v>百祢</v>
      </c>
      <c r="E61" s="13" t="str">
        <f>IF(入力!C41="","",入力!C41)</f>
        <v>スナガ</v>
      </c>
      <c r="F61" s="13" t="str">
        <f>IF(入力!E41="","",入力!E41)</f>
        <v>モモネ</v>
      </c>
      <c r="G61" s="13">
        <f>IF(入力!M41="","",入力!M41)</f>
        <v>525477318</v>
      </c>
      <c r="H61" s="13" t="str">
        <f>IF(入力!I41="","",入力!I41)</f>
        <v>東金市立福岡小学校</v>
      </c>
      <c r="I61" s="13">
        <f>IF(入力!G41="","",入力!G41)</f>
        <v>6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高山</v>
      </c>
      <c r="D62" s="13" t="str">
        <f>IF(入力!E44="","",入力!E44)</f>
        <v>蒼唯</v>
      </c>
      <c r="E62" s="13" t="str">
        <f>IF(入力!C43="","",入力!C43)</f>
        <v>タカヤマ</v>
      </c>
      <c r="F62" s="13" t="str">
        <f>IF(入力!E43="","",入力!E43)</f>
        <v>アオイ</v>
      </c>
      <c r="G62" s="13">
        <f>IF(入力!M43="","",入力!M43)</f>
        <v>525463236</v>
      </c>
      <c r="H62" s="13" t="str">
        <f>IF(入力!I43="","",入力!I43)</f>
        <v>山武市立成東小学校</v>
      </c>
      <c r="I62" s="13">
        <f>IF(入力!G43="","",入力!G43)</f>
        <v>6</v>
      </c>
      <c r="J62" s="13">
        <f>IF(入力!P43="","",入力!P43)</f>
        <v>158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齋藤</v>
      </c>
      <c r="D63" s="13" t="str">
        <f>IF(入力!E46="","",入力!E46)</f>
        <v>雅孔</v>
      </c>
      <c r="E63" s="13" t="str">
        <f>IF(入力!C45="","",入力!C45)</f>
        <v>サイトウ</v>
      </c>
      <c r="F63" s="13" t="str">
        <f>IF(入力!E45="","",入力!E45)</f>
        <v>ガク</v>
      </c>
      <c r="G63" s="13">
        <f>IF(入力!M45="","",入力!M45)</f>
        <v>525463212</v>
      </c>
      <c r="H63" s="13" t="str">
        <f>IF(入力!I45="","",入力!I45)</f>
        <v>山武市立成東小学校</v>
      </c>
      <c r="I63" s="13">
        <f>IF(入力!G45="","",入力!G45)</f>
        <v>6</v>
      </c>
      <c r="J63" s="13">
        <f>IF(入力!P45="","",入力!P45)</f>
        <v>169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奈良</v>
      </c>
      <c r="D64" s="13" t="str">
        <f>IF(入力!E48="","",入力!E48)</f>
        <v>莉瑚</v>
      </c>
      <c r="E64" s="13" t="str">
        <f>IF(入力!C47="","",入力!C47)</f>
        <v>ナラ</v>
      </c>
      <c r="F64" s="13" t="str">
        <f>IF(入力!E47="","",入力!E47)</f>
        <v>リコ</v>
      </c>
      <c r="G64" s="13">
        <f>IF(入力!M47="","",入力!M47)</f>
        <v>524276264</v>
      </c>
      <c r="H64" s="13" t="str">
        <f>IF(入力!I47="","",入力!I47)</f>
        <v>東金市立福岡小学校</v>
      </c>
      <c r="I64" s="13">
        <f>IF(入力!G47="","",入力!G47)</f>
        <v>6</v>
      </c>
      <c r="J64" s="13">
        <f>IF(入力!P47="","",入力!P47)</f>
        <v>158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山内</v>
      </c>
      <c r="D65" s="13" t="str">
        <f>IF(入力!E50="","",入力!E50)</f>
        <v>颯太</v>
      </c>
      <c r="E65" s="13" t="str">
        <f>IF(入力!C49="","",入力!C49)</f>
        <v>ヤマウチ</v>
      </c>
      <c r="F65" s="13" t="str">
        <f>IF(入力!E49="","",入力!E49)</f>
        <v>ソウタ</v>
      </c>
      <c r="G65" s="13">
        <f>IF(入力!M49="","",入力!M49)</f>
        <v>525477295</v>
      </c>
      <c r="H65" s="13" t="str">
        <f>IF(入力!I49="","",入力!I49)</f>
        <v>東金市立福岡小学校</v>
      </c>
      <c r="I65" s="13">
        <f>IF(入力!G49="","",入力!G49)</f>
        <v>6</v>
      </c>
      <c r="J65" s="13">
        <f>IF(入力!P49="","",入力!P49)</f>
        <v>153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ogaokun ogaokun</cp:lastModifiedBy>
  <cp:lastPrinted>2016-05-09T15:17:35Z</cp:lastPrinted>
  <dcterms:created xsi:type="dcterms:W3CDTF">2014-04-05T09:56:00Z</dcterms:created>
  <dcterms:modified xsi:type="dcterms:W3CDTF">2025-09-04T13:43:50Z</dcterms:modified>
</cp:coreProperties>
</file>