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toshi\Downloads\"/>
    </mc:Choice>
  </mc:AlternateContent>
  <xr:revisionPtr revIDLastSave="0" documentId="13_ncr:1_{153333F1-BD6B-4B1C-82F6-AC70D7652A4B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<sst xmlns="http://schemas.openxmlformats.org/spreadsheetml/2006/main" count="285" uniqueCount="212">
  <si>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</si>
  <si>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</si>
  <si>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</si>
  <si>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</si>
  <si>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</si>
  <si>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</si>
  <si>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</si>
  <si>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</si>
  <si>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</si>
  <si>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</si>
  <si>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</si>
  <si>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</si>
  <si>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</si>
  <si>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</si>
  <si>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</si>
  <si>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</si>
  <si>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</si>
  <si>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</si>
  <si>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</si>
  <si>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</si>
  <si>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</si>
  <si>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</si>
  <si>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</si>
  <si>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</si>
  <si>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</si>
  <si>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</si>
  <si>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</si>
  <si>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</si>
  <si>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</si>
  <si>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</si>
  <si>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</si>
  <si>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</si>
  <si>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</si>
  <si>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</si>
  <si>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</si>
  <si>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</si>
  <si>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</si>
  <si>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</si>
  <si>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</si>
  <si>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</si>
  <si>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</si>
  <si>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</si>
  <si>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</si>
  <si>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</si>
  <si>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</si>
  <si>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</si>
  <si>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</si>
  <si>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</si>
  <si>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</si>
  <si>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</si>
  <si>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</si>
  <si>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</si>
  <si>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</si>
  <si>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</si>
  <si>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</si>
  <si>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</si>
  <si>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</si>
  <si>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</si>
  <si>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</si>
  <si>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</si>
  <si>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</si>
  <si>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</si>
  <si>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</si>
  <si>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</si>
  <si>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</si>
  <si>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</si>
  <si>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</si>
  <si>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</si>
  <si>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</si>
  <si>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</si>
  <si>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</si>
  <si>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</si>
  <si>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</si>
  <si>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</si>
  <si>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</si>
  <si>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</si>
  <si>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</si>
  <si>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</si>
  <si>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</si>
  <si>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</si>
  <si>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</si>
  <si>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</si>
  <si>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</si>
  <si>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</si>
  <si>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</si>
  <si>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</si>
  <si>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</si>
  <si>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</si>
  <si>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</si>
  <si>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</si>
  <si>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</si>
  <si>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</si>
  <si>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</si>
  <si>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</si>
  <si>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</si>
  <si>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</si>
  <si>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</si>
  <si>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</si>
  <si>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</si>
  <si>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</si>
  <si>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</si>
  <si>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</si>
  <si>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</si>
  <si>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</si>
  <si>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</si>
  <si>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</si>
  <si>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</si>
  <si>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</si>
  <si>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</si>
  <si>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</si>
  <si>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</si>
  <si>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</si>
  <si>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</si>
  <si>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</si>
  <si>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</si>
  <si>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</si>
  <si>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</si>
  <si>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</si>
  <si>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</si>
  <si>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</si>
  <si>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</si>
  <si>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</si>
  <si>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</si>
  <si>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</si>
  <si>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</si>
  <si>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</si>
  <si>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</si>
  <si>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</si>
  <si>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</si>
  <si>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</si>
  <si>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</si>
  <si>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</si>
  <si>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</si>
  <si>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関</t>
    <phoneticPr fontId="2"/>
  </si>
  <si>
    <t>仁史</t>
    <rPh sb="0" eb="2">
      <t>ヒトシ</t>
    </rPh>
    <phoneticPr fontId="2"/>
  </si>
  <si>
    <t>鈴木</t>
    <rPh sb="0" eb="2">
      <t>スズキ</t>
    </rPh>
    <phoneticPr fontId="2"/>
  </si>
  <si>
    <t>穂乃花</t>
    <rPh sb="0" eb="3">
      <t>ホノカ</t>
    </rPh>
    <phoneticPr fontId="2"/>
  </si>
  <si>
    <t>スズキ</t>
    <phoneticPr fontId="2"/>
  </si>
  <si>
    <t>ホノカ</t>
    <phoneticPr fontId="2"/>
  </si>
  <si>
    <t>セキ</t>
    <phoneticPr fontId="2"/>
  </si>
  <si>
    <t>ヒトシ</t>
    <phoneticPr fontId="2"/>
  </si>
  <si>
    <t>加藤</t>
    <rPh sb="0" eb="2">
      <t>カトウ</t>
    </rPh>
    <phoneticPr fontId="2"/>
  </si>
  <si>
    <t>カトウ</t>
    <phoneticPr fontId="2"/>
  </si>
  <si>
    <t>ミドリ</t>
    <phoneticPr fontId="2"/>
  </si>
  <si>
    <t>翠</t>
    <rPh sb="0" eb="1">
      <t>ミドリ</t>
    </rPh>
    <phoneticPr fontId="2"/>
  </si>
  <si>
    <t>山武ジュニア</t>
    <rPh sb="0" eb="2">
      <t>サンブ</t>
    </rPh>
    <phoneticPr fontId="2"/>
  </si>
  <si>
    <t>サンブジュニア</t>
    <phoneticPr fontId="2"/>
  </si>
  <si>
    <t>山武市</t>
    <rPh sb="0" eb="2">
      <t>サンブ</t>
    </rPh>
    <rPh sb="2" eb="3">
      <t>シ</t>
    </rPh>
    <phoneticPr fontId="2"/>
  </si>
  <si>
    <t>総武本線</t>
    <rPh sb="0" eb="4">
      <t>ソウブホンセン</t>
    </rPh>
    <phoneticPr fontId="2"/>
  </si>
  <si>
    <t>日向</t>
    <rPh sb="0" eb="2">
      <t>ヒュウガ</t>
    </rPh>
    <phoneticPr fontId="2"/>
  </si>
  <si>
    <t>289</t>
    <phoneticPr fontId="2"/>
  </si>
  <si>
    <t>1223</t>
    <phoneticPr fontId="2"/>
  </si>
  <si>
    <t>山武市埴谷2245-14</t>
    <rPh sb="0" eb="3">
      <t>サンムシ</t>
    </rPh>
    <rPh sb="3" eb="5">
      <t>ハニヤ</t>
    </rPh>
    <phoneticPr fontId="2"/>
  </si>
  <si>
    <t>1324</t>
    <phoneticPr fontId="2"/>
  </si>
  <si>
    <t>山武市殿台261-14</t>
    <rPh sb="0" eb="3">
      <t>サンムシ</t>
    </rPh>
    <rPh sb="3" eb="5">
      <t>トノダイ</t>
    </rPh>
    <phoneticPr fontId="2"/>
  </si>
  <si>
    <t>080</t>
    <phoneticPr fontId="2"/>
  </si>
  <si>
    <t>5519</t>
    <phoneticPr fontId="2"/>
  </si>
  <si>
    <t>4297</t>
    <phoneticPr fontId="2"/>
  </si>
  <si>
    <t>090</t>
    <phoneticPr fontId="2"/>
  </si>
  <si>
    <t>1500</t>
    <phoneticPr fontId="2"/>
  </si>
  <si>
    <t>1629</t>
    <phoneticPr fontId="2"/>
  </si>
  <si>
    <t>オガワ</t>
    <phoneticPr fontId="2"/>
  </si>
  <si>
    <t>小川</t>
    <rPh sb="0" eb="2">
      <t>オガワ</t>
    </rPh>
    <phoneticPr fontId="2"/>
  </si>
  <si>
    <t>ユズキ</t>
    <phoneticPr fontId="2"/>
  </si>
  <si>
    <t>柚希</t>
    <rPh sb="0" eb="2">
      <t>ユズキ</t>
    </rPh>
    <phoneticPr fontId="2"/>
  </si>
  <si>
    <t>オオカワ</t>
    <phoneticPr fontId="2"/>
  </si>
  <si>
    <t>トウマ</t>
    <phoneticPr fontId="2"/>
  </si>
  <si>
    <t>斗真</t>
    <rPh sb="0" eb="2">
      <t>トウマ</t>
    </rPh>
    <phoneticPr fontId="2"/>
  </si>
  <si>
    <t>大川</t>
    <rPh sb="0" eb="2">
      <t>オオカワ</t>
    </rPh>
    <phoneticPr fontId="2"/>
  </si>
  <si>
    <t>ハシモト</t>
    <phoneticPr fontId="2"/>
  </si>
  <si>
    <t>エナ</t>
    <phoneticPr fontId="2"/>
  </si>
  <si>
    <t>橋本</t>
    <rPh sb="0" eb="2">
      <t>ハシモト</t>
    </rPh>
    <phoneticPr fontId="2"/>
  </si>
  <si>
    <t>恵奈</t>
    <rPh sb="0" eb="2">
      <t>エナ</t>
    </rPh>
    <phoneticPr fontId="2"/>
  </si>
  <si>
    <t>ヤマモト</t>
    <phoneticPr fontId="2"/>
  </si>
  <si>
    <t>エイト</t>
    <phoneticPr fontId="2"/>
  </si>
  <si>
    <t>山本</t>
    <rPh sb="0" eb="2">
      <t>ヤマモト</t>
    </rPh>
    <phoneticPr fontId="2"/>
  </si>
  <si>
    <t>詠大</t>
    <rPh sb="0" eb="2">
      <t>エイダイ</t>
    </rPh>
    <phoneticPr fontId="2"/>
  </si>
  <si>
    <t>アライ</t>
    <phoneticPr fontId="2"/>
  </si>
  <si>
    <t>ナナミ</t>
    <phoneticPr fontId="2"/>
  </si>
  <si>
    <t>荒井</t>
    <rPh sb="0" eb="2">
      <t>アライ</t>
    </rPh>
    <phoneticPr fontId="2"/>
  </si>
  <si>
    <t>夏々海</t>
    <rPh sb="0" eb="1">
      <t>ナツ</t>
    </rPh>
    <rPh sb="2" eb="3">
      <t>ウミ</t>
    </rPh>
    <phoneticPr fontId="2"/>
  </si>
  <si>
    <t>カノン</t>
    <phoneticPr fontId="2"/>
  </si>
  <si>
    <t>歌乃音</t>
    <rPh sb="0" eb="3">
      <t>カノオト</t>
    </rPh>
    <phoneticPr fontId="2"/>
  </si>
  <si>
    <t>コバヤシ</t>
    <phoneticPr fontId="2"/>
  </si>
  <si>
    <t>リュウ</t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</si>
  <si>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</si>
  <si>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</si>
  <si>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中村</t>
    <rPh sb="0" eb="2">
      <t>ナカムラ</t>
    </rPh>
    <phoneticPr fontId="2"/>
  </si>
  <si>
    <t>ナカムラ</t>
    <phoneticPr fontId="2"/>
  </si>
  <si>
    <t>ユリ</t>
    <phoneticPr fontId="2"/>
  </si>
  <si>
    <t>優里</t>
    <rPh sb="0" eb="2">
      <t>ユリ</t>
    </rPh>
    <phoneticPr fontId="2"/>
  </si>
  <si>
    <t>コヤマ</t>
    <phoneticPr fontId="2"/>
  </si>
  <si>
    <t>アユキ</t>
    <phoneticPr fontId="2"/>
  </si>
  <si>
    <t>小山</t>
    <rPh sb="0" eb="2">
      <t>コヤマ</t>
    </rPh>
    <phoneticPr fontId="2"/>
  </si>
  <si>
    <t>歩稀</t>
    <rPh sb="0" eb="2">
      <t>アユムマレ</t>
    </rPh>
    <phoneticPr fontId="2"/>
  </si>
  <si>
    <t>ヨリト</t>
    <phoneticPr fontId="2"/>
  </si>
  <si>
    <t>董大</t>
    <rPh sb="0" eb="1">
      <t>タダス</t>
    </rPh>
    <rPh sb="1" eb="2">
      <t>ダイ</t>
    </rPh>
    <phoneticPr fontId="2"/>
  </si>
  <si>
    <t>ケンタ</t>
    <phoneticPr fontId="2"/>
  </si>
  <si>
    <t>健太</t>
    <rPh sb="0" eb="2">
      <t>ケンタ</t>
    </rPh>
    <phoneticPr fontId="2"/>
  </si>
  <si>
    <t>大富小学校</t>
    <rPh sb="0" eb="5">
      <t>オオトミショウガッコウ</t>
    </rPh>
    <phoneticPr fontId="2"/>
  </si>
  <si>
    <t>ニシヤマ</t>
    <phoneticPr fontId="2"/>
  </si>
  <si>
    <t>ハナ</t>
    <phoneticPr fontId="2"/>
  </si>
  <si>
    <t>西山</t>
    <rPh sb="0" eb="2">
      <t>ニシヤマ</t>
    </rPh>
    <phoneticPr fontId="2"/>
  </si>
  <si>
    <t>咲華</t>
    <rPh sb="0" eb="1">
      <t>サ</t>
    </rPh>
    <rPh sb="1" eb="2">
      <t>ハナ</t>
    </rPh>
    <phoneticPr fontId="2"/>
  </si>
  <si>
    <t>日向小学校</t>
    <rPh sb="0" eb="2">
      <t>ヒュウガ</t>
    </rPh>
    <rPh sb="2" eb="5">
      <t>ショウガッコウ</t>
    </rPh>
    <phoneticPr fontId="2"/>
  </si>
  <si>
    <t>睦岡小学校</t>
    <rPh sb="0" eb="5">
      <t>ムツオカショウガッコウ</t>
    </rPh>
    <phoneticPr fontId="2"/>
  </si>
  <si>
    <t>山武北小学校</t>
    <rPh sb="0" eb="6">
      <t>サンブキタショウガッコウ</t>
    </rPh>
    <phoneticPr fontId="2"/>
  </si>
  <si>
    <t>成東小学校</t>
    <rPh sb="0" eb="5">
      <t>ナルトウショウガッコウ</t>
    </rPh>
    <phoneticPr fontId="2"/>
  </si>
  <si>
    <t>八街東小学校</t>
    <rPh sb="0" eb="6">
      <t>ヤチマタヒガシショウガッコウ</t>
    </rPh>
    <phoneticPr fontId="2"/>
  </si>
  <si>
    <t>実住小学校</t>
    <rPh sb="0" eb="5">
      <t>ミスミショウガッコウ</t>
    </rPh>
    <phoneticPr fontId="2"/>
  </si>
  <si>
    <t>①</t>
    <phoneticPr fontId="2"/>
  </si>
  <si>
    <t>学年も男女も関係なく、ひとつのチームとしてプレーします。
新人戦、全員でがんばります！</t>
    <rPh sb="0" eb="2">
      <t>ガクネン</t>
    </rPh>
    <rPh sb="3" eb="5">
      <t>ダンジョ</t>
    </rPh>
    <rPh sb="6" eb="8">
      <t>カンケイ</t>
    </rPh>
    <rPh sb="29" eb="32">
      <t>シンジンセン</t>
    </rPh>
    <rPh sb="33" eb="35">
      <t>ゼンイン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</si>
</sst>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9" zoomScaleNormal="100" zoomScaleSheetLayoutView="100" workbookViewId="0">
      <selection activeCell="A58" sqref="A5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7" t="s">
        <v>120</v>
      </c>
      <c r="B2" s="198"/>
      <c r="C2" s="199" t="s">
        <v>146</v>
      </c>
      <c r="D2" s="200"/>
      <c r="E2" s="200"/>
      <c r="F2" s="200"/>
      <c r="G2" s="200"/>
      <c r="H2" s="200"/>
      <c r="I2" s="201"/>
      <c r="J2" s="83" t="s">
        <v>118</v>
      </c>
      <c r="K2" s="84"/>
      <c r="L2" s="84"/>
      <c r="M2" s="84"/>
      <c r="N2" s="84"/>
      <c r="O2" s="85"/>
      <c r="P2" s="83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145</v>
      </c>
      <c r="D3" s="205"/>
      <c r="E3" s="205"/>
      <c r="F3" s="205"/>
      <c r="G3" s="205"/>
      <c r="H3" s="205"/>
      <c r="I3" s="206"/>
      <c r="J3" s="80"/>
      <c r="K3" s="81"/>
      <c r="L3" s="81"/>
      <c r="M3" s="81"/>
      <c r="N3" s="81"/>
      <c r="O3" s="82"/>
      <c r="P3" s="194" t="s">
        <v>147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436101807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>
        <v>436631502</v>
      </c>
      <c r="D5" s="91"/>
      <c r="E5" s="91"/>
      <c r="F5" s="91"/>
      <c r="G5" s="91"/>
      <c r="H5" s="91"/>
      <c r="I5" s="92"/>
      <c r="J5" s="132"/>
      <c r="K5" s="132"/>
      <c r="L5" s="132"/>
      <c r="M5" s="132"/>
      <c r="N5" s="132"/>
      <c r="O5" s="132"/>
      <c r="P5" s="184" t="s">
        <v>148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149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2" t="s">
        <v>106</v>
      </c>
      <c r="D6" s="213"/>
      <c r="E6" s="190" t="s">
        <v>107</v>
      </c>
      <c r="F6" s="191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7" t="s">
        <v>139</v>
      </c>
      <c r="D7" s="57"/>
      <c r="E7" s="100" t="s">
        <v>140</v>
      </c>
      <c r="F7" s="59"/>
      <c r="G7" s="60">
        <v>508329574</v>
      </c>
      <c r="H7" s="60"/>
      <c r="I7" s="60"/>
      <c r="J7" s="60">
        <v>18458</v>
      </c>
      <c r="K7" s="60"/>
      <c r="L7" s="60"/>
      <c r="M7" s="60">
        <v>492940</v>
      </c>
      <c r="N7" s="60"/>
      <c r="O7" s="60"/>
      <c r="P7" s="61" t="s">
        <v>7</v>
      </c>
      <c r="Q7" s="62"/>
      <c r="R7" s="63" t="s">
        <v>150</v>
      </c>
      <c r="S7" s="64"/>
      <c r="T7" s="64"/>
      <c r="U7" s="64"/>
      <c r="V7" s="27" t="s">
        <v>8</v>
      </c>
      <c r="W7" s="99" t="s">
        <v>151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155</v>
      </c>
      <c r="AM7" s="134"/>
      <c r="AN7" s="134"/>
      <c r="AO7" s="134"/>
      <c r="AP7" s="134"/>
      <c r="AQ7" s="134"/>
      <c r="AR7" s="134"/>
      <c r="AS7" s="36" t="s">
        <v>10</v>
      </c>
      <c r="AT7" s="221">
        <v>61</v>
      </c>
    </row>
    <row r="8" spans="1:51" ht="18" customHeight="1">
      <c r="A8" s="55"/>
      <c r="B8" s="54"/>
      <c r="C8" s="125" t="s">
        <v>133</v>
      </c>
      <c r="D8" s="68"/>
      <c r="E8" s="126" t="s">
        <v>134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135" t="s">
        <v>152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6" t="s">
        <v>156</v>
      </c>
      <c r="AL8" s="137"/>
      <c r="AM8" s="137"/>
      <c r="AN8" s="137"/>
      <c r="AO8" s="37" t="s">
        <v>11</v>
      </c>
      <c r="AP8" s="138" t="s">
        <v>157</v>
      </c>
      <c r="AQ8" s="137"/>
      <c r="AR8" s="137"/>
      <c r="AS8" s="139"/>
      <c r="AT8" s="221"/>
    </row>
    <row r="9" spans="1:51" ht="14.45" customHeight="1">
      <c r="A9" s="53" t="s">
        <v>131</v>
      </c>
      <c r="B9" s="54"/>
      <c r="C9" s="127" t="s">
        <v>142</v>
      </c>
      <c r="D9" s="57"/>
      <c r="E9" s="100" t="s">
        <v>143</v>
      </c>
      <c r="F9" s="59"/>
      <c r="G9" s="60">
        <v>525570903</v>
      </c>
      <c r="H9" s="60"/>
      <c r="I9" s="60"/>
      <c r="J9" s="60"/>
      <c r="K9" s="60"/>
      <c r="L9" s="60"/>
      <c r="M9" s="60">
        <v>636106</v>
      </c>
      <c r="N9" s="60"/>
      <c r="O9" s="60"/>
      <c r="P9" s="61" t="s">
        <v>7</v>
      </c>
      <c r="Q9" s="62"/>
      <c r="R9" s="63" t="s">
        <v>150</v>
      </c>
      <c r="S9" s="64"/>
      <c r="T9" s="64"/>
      <c r="U9" s="64"/>
      <c r="V9" s="27" t="s">
        <v>8</v>
      </c>
      <c r="W9" s="99" t="s">
        <v>153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158</v>
      </c>
      <c r="AM9" s="134"/>
      <c r="AN9" s="134"/>
      <c r="AO9" s="134"/>
      <c r="AP9" s="134"/>
      <c r="AQ9" s="134"/>
      <c r="AR9" s="134"/>
      <c r="AS9" s="36" t="s">
        <v>125</v>
      </c>
      <c r="AT9" s="222">
        <v>36</v>
      </c>
    </row>
    <row r="10" spans="1:51" ht="18" customHeight="1">
      <c r="A10" s="55"/>
      <c r="B10" s="54"/>
      <c r="C10" s="125" t="s">
        <v>141</v>
      </c>
      <c r="D10" s="68"/>
      <c r="E10" s="126" t="s">
        <v>144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35" t="s">
        <v>154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6" t="s">
        <v>159</v>
      </c>
      <c r="AL10" s="137"/>
      <c r="AM10" s="137"/>
      <c r="AN10" s="137"/>
      <c r="AO10" s="37" t="s">
        <v>126</v>
      </c>
      <c r="AP10" s="138" t="s">
        <v>160</v>
      </c>
      <c r="AQ10" s="137"/>
      <c r="AR10" s="137"/>
      <c r="AS10" s="139"/>
      <c r="AT10" s="222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3"/>
      <c r="AM11" s="134"/>
      <c r="AN11" s="134"/>
      <c r="AO11" s="134"/>
      <c r="AP11" s="134"/>
      <c r="AQ11" s="134"/>
      <c r="AR11" s="134"/>
      <c r="AS11" s="36" t="s">
        <v>10</v>
      </c>
      <c r="AT11" s="222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9"/>
      <c r="AL12" s="137"/>
      <c r="AM12" s="137"/>
      <c r="AN12" s="137"/>
      <c r="AO12" s="37" t="s">
        <v>8</v>
      </c>
      <c r="AP12" s="137"/>
      <c r="AQ12" s="137"/>
      <c r="AR12" s="137"/>
      <c r="AS12" s="139"/>
      <c r="AT12" s="222"/>
    </row>
    <row r="13" spans="1:51" ht="14.4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2"/>
    </row>
    <row r="14" spans="1:51" ht="18" customHeight="1">
      <c r="A14" s="55"/>
      <c r="B14" s="54"/>
      <c r="C14" s="125"/>
      <c r="D14" s="68"/>
      <c r="E14" s="126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9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2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3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3"/>
    </row>
    <row r="17" spans="1:46" ht="15" customHeight="1">
      <c r="A17" s="131" t="s">
        <v>97</v>
      </c>
      <c r="B17" s="54"/>
      <c r="C17" s="127" t="s">
        <v>139</v>
      </c>
      <c r="D17" s="57"/>
      <c r="E17" s="100" t="s">
        <v>140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4" t="s">
        <v>150</v>
      </c>
      <c r="S17" s="64"/>
      <c r="T17" s="64"/>
      <c r="U17" s="64"/>
      <c r="V17" s="27" t="s">
        <v>8</v>
      </c>
      <c r="W17" s="65" t="s">
        <v>151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4" t="s">
        <v>155</v>
      </c>
      <c r="AM17" s="134"/>
      <c r="AN17" s="134"/>
      <c r="AO17" s="134"/>
      <c r="AP17" s="134"/>
      <c r="AQ17" s="134"/>
      <c r="AR17" s="134"/>
      <c r="AS17" s="36" t="s">
        <v>125</v>
      </c>
      <c r="AT17" s="222"/>
    </row>
    <row r="18" spans="1:46" ht="18" customHeight="1">
      <c r="A18" s="55"/>
      <c r="B18" s="54"/>
      <c r="C18" s="125" t="s">
        <v>133</v>
      </c>
      <c r="D18" s="68"/>
      <c r="E18" s="126" t="s">
        <v>134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71" t="s">
        <v>152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89" t="s">
        <v>156</v>
      </c>
      <c r="AL18" s="137"/>
      <c r="AM18" s="137"/>
      <c r="AN18" s="137"/>
      <c r="AO18" s="37" t="s">
        <v>126</v>
      </c>
      <c r="AP18" s="137" t="s">
        <v>157</v>
      </c>
      <c r="AQ18" s="137"/>
      <c r="AR18" s="137"/>
      <c r="AS18" s="139"/>
      <c r="AT18" s="222"/>
    </row>
    <row r="19" spans="1:46">
      <c r="A19" s="55" t="s">
        <v>0</v>
      </c>
      <c r="B19" s="54"/>
      <c r="C19" s="144" t="str">
        <f>IF(P18="","",P18)</f>
        <v>山武市埴谷2245-14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080-5519-4297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5" t="s">
        <v>104</v>
      </c>
      <c r="D25" s="146"/>
      <c r="E25" s="147" t="s">
        <v>105</v>
      </c>
      <c r="F25" s="148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6" t="s">
        <v>98</v>
      </c>
      <c r="Q25" s="128"/>
      <c r="R25" s="128"/>
      <c r="S25" s="128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1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3" t="s">
        <v>210</v>
      </c>
      <c r="C27" s="127" t="s">
        <v>161</v>
      </c>
      <c r="D27" s="57"/>
      <c r="E27" s="100" t="s">
        <v>163</v>
      </c>
      <c r="F27" s="59"/>
      <c r="G27" s="119">
        <v>5</v>
      </c>
      <c r="H27" s="106"/>
      <c r="I27" s="119" t="s">
        <v>199</v>
      </c>
      <c r="J27" s="105"/>
      <c r="K27" s="105"/>
      <c r="L27" s="106"/>
      <c r="M27" s="110">
        <v>523178149</v>
      </c>
      <c r="N27" s="105"/>
      <c r="O27" s="106"/>
      <c r="P27" s="110">
        <v>144</v>
      </c>
      <c r="Q27" s="105"/>
      <c r="R27" s="105"/>
      <c r="S27" s="105"/>
      <c r="T27" s="111"/>
      <c r="U27" s="1"/>
      <c r="V27" s="1"/>
      <c r="W27" s="1"/>
      <c r="X27" s="1"/>
      <c r="Y27" s="113">
        <v>12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162</v>
      </c>
      <c r="D28" s="68"/>
      <c r="E28" s="126" t="s">
        <v>164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137</v>
      </c>
      <c r="D29" s="57"/>
      <c r="E29" s="100" t="s">
        <v>138</v>
      </c>
      <c r="F29" s="59"/>
      <c r="G29" s="119">
        <v>5</v>
      </c>
      <c r="H29" s="106"/>
      <c r="I29" s="119" t="s">
        <v>199</v>
      </c>
      <c r="J29" s="105"/>
      <c r="K29" s="105"/>
      <c r="L29" s="106"/>
      <c r="M29" s="110">
        <v>524275984</v>
      </c>
      <c r="N29" s="105"/>
      <c r="O29" s="106"/>
      <c r="P29" s="110">
        <v>154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135</v>
      </c>
      <c r="D30" s="68"/>
      <c r="E30" s="126" t="s">
        <v>136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4</v>
      </c>
      <c r="C31" s="127" t="s">
        <v>165</v>
      </c>
      <c r="D31" s="57"/>
      <c r="E31" s="100" t="s">
        <v>166</v>
      </c>
      <c r="F31" s="59"/>
      <c r="G31" s="119">
        <v>5</v>
      </c>
      <c r="H31" s="106"/>
      <c r="I31" s="119" t="s">
        <v>204</v>
      </c>
      <c r="J31" s="105"/>
      <c r="K31" s="105"/>
      <c r="L31" s="106"/>
      <c r="M31" s="110">
        <v>524275991</v>
      </c>
      <c r="N31" s="105"/>
      <c r="O31" s="106"/>
      <c r="P31" s="110">
        <v>156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168</v>
      </c>
      <c r="D32" s="68"/>
      <c r="E32" s="126" t="s">
        <v>167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3</v>
      </c>
      <c r="C33" s="127" t="s">
        <v>169</v>
      </c>
      <c r="D33" s="57"/>
      <c r="E33" s="100" t="s">
        <v>170</v>
      </c>
      <c r="F33" s="59"/>
      <c r="G33" s="119">
        <v>5</v>
      </c>
      <c r="H33" s="106"/>
      <c r="I33" s="119" t="s">
        <v>205</v>
      </c>
      <c r="J33" s="105"/>
      <c r="K33" s="105"/>
      <c r="L33" s="106"/>
      <c r="M33" s="110">
        <v>523957003</v>
      </c>
      <c r="N33" s="105"/>
      <c r="O33" s="106"/>
      <c r="P33" s="110">
        <v>144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171</v>
      </c>
      <c r="D34" s="68"/>
      <c r="E34" s="126" t="s">
        <v>172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6</v>
      </c>
      <c r="C35" s="127" t="s">
        <v>173</v>
      </c>
      <c r="D35" s="57"/>
      <c r="E35" s="100" t="s">
        <v>174</v>
      </c>
      <c r="F35" s="59"/>
      <c r="G35" s="119">
        <v>5</v>
      </c>
      <c r="H35" s="106"/>
      <c r="I35" s="119" t="s">
        <v>204</v>
      </c>
      <c r="J35" s="105"/>
      <c r="K35" s="105"/>
      <c r="L35" s="106"/>
      <c r="M35" s="110">
        <v>524276004</v>
      </c>
      <c r="N35" s="105"/>
      <c r="O35" s="106"/>
      <c r="P35" s="110">
        <v>139</v>
      </c>
      <c r="Q35" s="105"/>
      <c r="R35" s="105"/>
      <c r="S35" s="105"/>
      <c r="T35" s="111"/>
      <c r="U35" s="1"/>
      <c r="V35" s="1"/>
      <c r="W35" s="1"/>
      <c r="X35" s="1"/>
      <c r="Y35" s="207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175</v>
      </c>
      <c r="D36" s="68"/>
      <c r="E36" s="126" t="s">
        <v>176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7</v>
      </c>
      <c r="C37" s="127" t="s">
        <v>177</v>
      </c>
      <c r="D37" s="57"/>
      <c r="E37" s="100" t="s">
        <v>178</v>
      </c>
      <c r="F37" s="59"/>
      <c r="G37" s="119">
        <v>4</v>
      </c>
      <c r="H37" s="106"/>
      <c r="I37" s="119" t="s">
        <v>206</v>
      </c>
      <c r="J37" s="105"/>
      <c r="K37" s="105"/>
      <c r="L37" s="106"/>
      <c r="M37" s="110">
        <v>524276011</v>
      </c>
      <c r="N37" s="105"/>
      <c r="O37" s="106"/>
      <c r="P37" s="110">
        <v>135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179</v>
      </c>
      <c r="D38" s="68"/>
      <c r="E38" s="126" t="s">
        <v>180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8</v>
      </c>
      <c r="C39" s="56" t="s">
        <v>142</v>
      </c>
      <c r="D39" s="57"/>
      <c r="E39" s="58" t="s">
        <v>181</v>
      </c>
      <c r="F39" s="59"/>
      <c r="G39" s="104">
        <v>4</v>
      </c>
      <c r="H39" s="106"/>
      <c r="I39" s="104" t="s">
        <v>207</v>
      </c>
      <c r="J39" s="105"/>
      <c r="K39" s="105"/>
      <c r="L39" s="106"/>
      <c r="M39" s="110">
        <v>525049362</v>
      </c>
      <c r="N39" s="105"/>
      <c r="O39" s="106"/>
      <c r="P39" s="110">
        <v>140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141</v>
      </c>
      <c r="D40" s="68"/>
      <c r="E40" s="69" t="s">
        <v>182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9</v>
      </c>
      <c r="C41" s="127" t="s">
        <v>183</v>
      </c>
      <c r="D41" s="57"/>
      <c r="E41" s="100" t="s">
        <v>184</v>
      </c>
      <c r="F41" s="59"/>
      <c r="G41" s="119">
        <v>5</v>
      </c>
      <c r="H41" s="106"/>
      <c r="I41" s="119" t="s">
        <v>208</v>
      </c>
      <c r="J41" s="105"/>
      <c r="K41" s="105"/>
      <c r="L41" s="106"/>
      <c r="M41" s="110">
        <v>522539385</v>
      </c>
      <c r="N41" s="105"/>
      <c r="O41" s="106"/>
      <c r="P41" s="110">
        <v>143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185</v>
      </c>
      <c r="D42" s="68"/>
      <c r="E42" s="126" t="s">
        <v>186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10</v>
      </c>
      <c r="C43" s="56" t="s">
        <v>188</v>
      </c>
      <c r="D43" s="57"/>
      <c r="E43" s="58" t="s">
        <v>189</v>
      </c>
      <c r="F43" s="59"/>
      <c r="G43" s="119">
        <v>3</v>
      </c>
      <c r="H43" s="106"/>
      <c r="I43" s="119" t="s">
        <v>206</v>
      </c>
      <c r="J43" s="105"/>
      <c r="K43" s="105"/>
      <c r="L43" s="106"/>
      <c r="M43" s="110">
        <v>525049379</v>
      </c>
      <c r="N43" s="105"/>
      <c r="O43" s="106"/>
      <c r="P43" s="110">
        <v>139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187</v>
      </c>
      <c r="D44" s="68"/>
      <c r="E44" s="69" t="s">
        <v>190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12</v>
      </c>
      <c r="C45" s="56" t="s">
        <v>191</v>
      </c>
      <c r="D45" s="57"/>
      <c r="E45" s="58" t="s">
        <v>192</v>
      </c>
      <c r="F45" s="59"/>
      <c r="G45" s="119">
        <v>3</v>
      </c>
      <c r="H45" s="106"/>
      <c r="I45" s="104" t="s">
        <v>209</v>
      </c>
      <c r="J45" s="105"/>
      <c r="K45" s="105"/>
      <c r="L45" s="106"/>
      <c r="M45" s="110">
        <v>525201142</v>
      </c>
      <c r="N45" s="105"/>
      <c r="O45" s="106"/>
      <c r="P45" s="110">
        <v>135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193</v>
      </c>
      <c r="D46" s="68"/>
      <c r="E46" s="69" t="s">
        <v>194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173</v>
      </c>
      <c r="D47" s="57"/>
      <c r="E47" s="58" t="s">
        <v>195</v>
      </c>
      <c r="F47" s="59"/>
      <c r="G47" s="119">
        <v>1</v>
      </c>
      <c r="H47" s="106"/>
      <c r="I47" s="104" t="s">
        <v>204</v>
      </c>
      <c r="J47" s="105"/>
      <c r="K47" s="105"/>
      <c r="L47" s="106"/>
      <c r="M47" s="110">
        <v>526199219</v>
      </c>
      <c r="N47" s="105"/>
      <c r="O47" s="106"/>
      <c r="P47" s="110">
        <v>122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175</v>
      </c>
      <c r="D48" s="68"/>
      <c r="E48" s="69" t="s">
        <v>196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13</v>
      </c>
      <c r="C49" s="56" t="s">
        <v>137</v>
      </c>
      <c r="D49" s="57"/>
      <c r="E49" s="58" t="s">
        <v>197</v>
      </c>
      <c r="F49" s="59"/>
      <c r="G49" s="119">
        <v>3</v>
      </c>
      <c r="H49" s="106"/>
      <c r="I49" s="104" t="s">
        <v>199</v>
      </c>
      <c r="J49" s="105"/>
      <c r="K49" s="105"/>
      <c r="L49" s="106"/>
      <c r="M49" s="110">
        <v>526324604</v>
      </c>
      <c r="N49" s="105"/>
      <c r="O49" s="106"/>
      <c r="P49" s="110">
        <v>130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 t="s">
        <v>135</v>
      </c>
      <c r="D50" s="164"/>
      <c r="E50" s="165" t="s">
        <v>198</v>
      </c>
      <c r="F50" s="166"/>
      <c r="G50" s="107"/>
      <c r="H50" s="109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>
        <v>5</v>
      </c>
      <c r="C51" s="56" t="s">
        <v>200</v>
      </c>
      <c r="D51" s="57"/>
      <c r="E51" s="58" t="s">
        <v>201</v>
      </c>
      <c r="F51" s="59"/>
      <c r="G51" s="119">
        <v>5</v>
      </c>
      <c r="H51" s="106"/>
      <c r="I51" s="104" t="s">
        <v>207</v>
      </c>
      <c r="J51" s="105"/>
      <c r="K51" s="105"/>
      <c r="L51" s="106"/>
      <c r="M51" s="110">
        <v>526616211</v>
      </c>
      <c r="N51" s="105"/>
      <c r="O51" s="106"/>
      <c r="P51" s="110">
        <v>144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 t="s">
        <v>202</v>
      </c>
      <c r="D52" s="68"/>
      <c r="E52" s="69" t="s">
        <v>203</v>
      </c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6"/>
      <c r="C54" s="217"/>
      <c r="D54" s="218"/>
      <c r="E54" s="219"/>
      <c r="F54" s="220"/>
      <c r="G54" s="214"/>
      <c r="H54" s="215"/>
      <c r="I54" s="214"/>
      <c r="J54" s="209"/>
      <c r="K54" s="209"/>
      <c r="L54" s="215"/>
      <c r="M54" s="214"/>
      <c r="N54" s="209"/>
      <c r="O54" s="215"/>
      <c r="P54" s="214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 t="s">
        <v>211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4">
        <f>LEN(A57)</f>
        <v>43</v>
      </c>
      <c r="W57" s="225"/>
      <c r="X57" s="225"/>
      <c r="Y57" s="225"/>
      <c r="Z57" s="225"/>
      <c r="AA57" s="225"/>
      <c r="AB57" s="225"/>
      <c r="AC57" s="225"/>
      <c r="AD57" s="225"/>
      <c r="AE57" s="225"/>
      <c r="AF57" s="22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/>
      </c>
      <c r="I5" s="9">
        <f>入力!Y27</f>
        <v>12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山武ジュニア</v>
      </c>
      <c r="C7" s="13" t="str">
        <f>IF(入力!C2="","",入力!C2)</f>
        <v>サンブジュニア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総武本線</v>
      </c>
      <c r="S7" s="13" t="str">
        <f>IF(入力!AE5="","",入力!AE5)</f>
        <v>日向</v>
      </c>
      <c r="T7" s="13"/>
      <c r="U7" s="13">
        <f>IF(入力!C4="","",入力!C4)</f>
        <v>436101807</v>
      </c>
      <c r="V7" s="13">
        <f>IF(入力!C5="","",入力!C5)</f>
        <v>436631502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関</v>
      </c>
      <c r="D16" s="13" t="str">
        <f>IF(入力!E8="","",入力!E8)</f>
        <v>仁史</v>
      </c>
      <c r="E16" s="13" t="str">
        <f>IF(入力!C7="","",入力!C7)</f>
        <v>セキ</v>
      </c>
      <c r="F16" s="13" t="str">
        <f>IF(入力!E7="","",入力!E7)</f>
        <v>ヒトシ</v>
      </c>
      <c r="G16" s="13">
        <f>IF(入力!G7="","",入力!G7)</f>
        <v>508329574</v>
      </c>
      <c r="H16" s="13">
        <f>IF(入力!J7="","",入力!J7)</f>
        <v>18458</v>
      </c>
      <c r="I16" s="13">
        <f>IF(入力!M7="","",入力!M7)</f>
        <v>492940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1223</v>
      </c>
      <c r="T16" s="13" t="str">
        <f>IF(入力!P8="","",入力!P8)</f>
        <v>山武市埴谷2245-14</v>
      </c>
      <c r="U16" s="13" t="str">
        <f>IF(入力!AL7="","",入力!AL7)</f>
        <v>080</v>
      </c>
      <c r="V16" s="13" t="str">
        <f>IF(入力!AK8="","",入力!AK8)</f>
        <v>5519</v>
      </c>
      <c r="W16" s="13" t="str">
        <f>IF(入力!AP8="","",入力!AP8)</f>
        <v>4297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加藤</v>
      </c>
      <c r="D17" s="13" t="str">
        <f>IF(入力!E10="","",入力!E10)</f>
        <v>翠</v>
      </c>
      <c r="E17" s="13" t="str">
        <f>IF(入力!C9="","",入力!C9)</f>
        <v>カトウ</v>
      </c>
      <c r="F17" s="13" t="str">
        <f>IF(入力!E9="","",入力!E9)</f>
        <v>ミドリ</v>
      </c>
      <c r="G17" s="13">
        <f>IF(入力!G9="","",入力!G9)</f>
        <v>525570903</v>
      </c>
      <c r="H17" s="13" t="str">
        <f>IF(入力!J9="","",入力!J9)</f>
        <v/>
      </c>
      <c r="I17" s="13">
        <f>IF(入力!M9="","",入力!M9)</f>
        <v>636106</v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1324</v>
      </c>
      <c r="T17" s="13" t="str">
        <f>IF(入力!P10="","",入力!P10)</f>
        <v>山武市殿台261-14</v>
      </c>
      <c r="U17" s="13" t="str">
        <f>IF(入力!AL9="","",入力!AL9)</f>
        <v>090</v>
      </c>
      <c r="V17" s="13" t="str">
        <f>IF(入力!AK10="","",入力!AK10)</f>
        <v>1500</v>
      </c>
      <c r="W17" s="13" t="str">
        <f>IF(入力!AP10="","",入力!AP10)</f>
        <v>1629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関</v>
      </c>
      <c r="D22" s="13" t="str">
        <f>IF(入力!E18="","",入力!E18)</f>
        <v>仁史</v>
      </c>
      <c r="E22" s="13" t="str">
        <f>IF(入力!C17="","",入力!C17)</f>
        <v>セキ</v>
      </c>
      <c r="F22" s="13" t="str">
        <f>IF(入力!E17="","",入力!E17)</f>
        <v>ヒトシ</v>
      </c>
      <c r="G22" s="13"/>
      <c r="H22" s="13"/>
      <c r="I22" s="13"/>
      <c r="J22" s="13"/>
      <c r="K22" s="13"/>
      <c r="L22" s="13" t="str">
        <f>IF(入力!AT17="","",入力!AT17)</f>
        <v/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289</v>
      </c>
      <c r="S22" s="13" t="str">
        <f>IF(入力!W17="","",入力!W17)</f>
        <v>1223</v>
      </c>
      <c r="T22" s="13" t="str">
        <f>IF(入力!P18="","",入力!P18)</f>
        <v>山武市埴谷2245-14</v>
      </c>
      <c r="U22" s="13" t="str">
        <f>IF(入力!AL17="","",入力!AL17)</f>
        <v>080</v>
      </c>
      <c r="V22" s="13" t="str">
        <f>IF(入力!AK18="","",入力!AK18)</f>
        <v>5519</v>
      </c>
      <c r="W22" s="13" t="str">
        <f>IF(入力!AP18="","",入力!AP18)</f>
        <v>4297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小川</v>
      </c>
      <c r="D24" s="51" t="str">
        <f>VLOOKUP($B$51,$A$53:$F$352,4)</f>
        <v>柚希</v>
      </c>
      <c r="E24" s="51" t="str">
        <f>VLOOKUP($B$51,$A$53:$F$352,5)</f>
        <v>オガワ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小川</v>
      </c>
      <c r="D53" s="13" t="str">
        <f>IF(入力!E28="","",入力!E28)</f>
        <v>柚希</v>
      </c>
      <c r="E53" s="13" t="str">
        <f>IF(入力!C27="","",入力!C27)</f>
        <v>オガワ</v>
      </c>
      <c r="F53" s="13" t="str">
        <f>IF(入力!E27="","",入力!E27)</f>
        <v>ユズキ</v>
      </c>
      <c r="G53" s="13">
        <f>IF(入力!M27="","",入力!M27)</f>
        <v>523178149</v>
      </c>
      <c r="H53" s="13" t="str">
        <f>IF(入力!I27="","",入力!I27)</f>
        <v>大富小学校</v>
      </c>
      <c r="I53" s="13">
        <f>IF(入力!G27="","",入力!G27)</f>
        <v>5</v>
      </c>
      <c r="J53" s="13">
        <f>IF(入力!P27="","",入力!P27)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鈴木</v>
      </c>
      <c r="D54" s="13" t="str">
        <f>IF(入力!E30="","",入力!E30)</f>
        <v>穂乃花</v>
      </c>
      <c r="E54" s="13" t="str">
        <f>IF(入力!C29="","",入力!C29)</f>
        <v>スズキ</v>
      </c>
      <c r="F54" s="13" t="str">
        <f>IF(入力!E29="","",入力!E29)</f>
        <v>ホノカ</v>
      </c>
      <c r="G54" s="13">
        <f>IF(入力!M29="","",入力!M29)</f>
        <v>524275984</v>
      </c>
      <c r="H54" s="13" t="str">
        <f>IF(入力!I29="","",入力!I29)</f>
        <v>大富小学校</v>
      </c>
      <c r="I54" s="13">
        <f>IF(入力!G29="","",入力!G29)</f>
        <v>5</v>
      </c>
      <c r="J54" s="13">
        <f>IF(入力!P29="","",入力!P29)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4</v>
      </c>
      <c r="C55" s="13" t="str">
        <f>IF(入力!C32="","",入力!C32)</f>
        <v>大川</v>
      </c>
      <c r="D55" s="13" t="str">
        <f>IF(入力!E32="","",入力!E32)</f>
        <v>斗真</v>
      </c>
      <c r="E55" s="13" t="str">
        <f>IF(入力!C31="","",入力!C31)</f>
        <v>オオカワ</v>
      </c>
      <c r="F55" s="13" t="str">
        <f>IF(入力!E31="","",入力!E31)</f>
        <v>トウマ</v>
      </c>
      <c r="G55" s="13">
        <f>IF(入力!M31="","",入力!M31)</f>
        <v>524275991</v>
      </c>
      <c r="H55" s="13" t="str">
        <f>IF(入力!I31="","",入力!I31)</f>
        <v>日向小学校</v>
      </c>
      <c r="I55" s="13">
        <f>IF(入力!G31="","",入力!G31)</f>
        <v>5</v>
      </c>
      <c r="J55" s="13">
        <f>IF(入力!P31="","",入力!P31)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3</v>
      </c>
      <c r="C56" s="13" t="str">
        <f>IF(入力!C34="","",入力!C34)</f>
        <v>橋本</v>
      </c>
      <c r="D56" s="13" t="str">
        <f>IF(入力!E34="","",入力!E34)</f>
        <v>恵奈</v>
      </c>
      <c r="E56" s="13" t="str">
        <f>IF(入力!C33="","",入力!C33)</f>
        <v>ハシモト</v>
      </c>
      <c r="F56" s="13" t="str">
        <f>IF(入力!E33="","",入力!E33)</f>
        <v>エナ</v>
      </c>
      <c r="G56" s="13">
        <f>IF(入力!M33="","",入力!M33)</f>
        <v>523957003</v>
      </c>
      <c r="H56" s="13" t="str">
        <f>IF(入力!I33="","",入力!I33)</f>
        <v>睦岡小学校</v>
      </c>
      <c r="I56" s="13">
        <f>IF(入力!G33="","",入力!G33)</f>
        <v>5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6</v>
      </c>
      <c r="C57" s="13" t="str">
        <f>IF(入力!C36="","",入力!C36)</f>
        <v>山本</v>
      </c>
      <c r="D57" s="13" t="str">
        <f>IF(入力!E36="","",入力!E36)</f>
        <v>詠大</v>
      </c>
      <c r="E57" s="13" t="str">
        <f>IF(入力!C35="","",入力!C35)</f>
        <v>ヤマモト</v>
      </c>
      <c r="F57" s="13" t="str">
        <f>IF(入力!E35="","",入力!E35)</f>
        <v>エイト</v>
      </c>
      <c r="G57" s="13">
        <f>IF(入力!M35="","",入力!M35)</f>
        <v>524276004</v>
      </c>
      <c r="H57" s="13" t="str">
        <f>IF(入力!I35="","",入力!I35)</f>
        <v>日向小学校</v>
      </c>
      <c r="I57" s="13">
        <f>IF(入力!G35="","",入力!G35)</f>
        <v>5</v>
      </c>
      <c r="J57" s="13">
        <f>IF(入力!P35="","",入力!P35)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7</v>
      </c>
      <c r="C58" s="13" t="str">
        <f>IF(入力!C38="","",入力!C38)</f>
        <v>荒井</v>
      </c>
      <c r="D58" s="13" t="str">
        <f>IF(入力!E38="","",入力!E38)</f>
        <v>夏々海</v>
      </c>
      <c r="E58" s="13" t="str">
        <f>IF(入力!C37="","",入力!C37)</f>
        <v>アライ</v>
      </c>
      <c r="F58" s="13" t="str">
        <f>IF(入力!E37="","",入力!E37)</f>
        <v>ナナミ</v>
      </c>
      <c r="G58" s="13">
        <f>IF(入力!M37="","",入力!M37)</f>
        <v>524276011</v>
      </c>
      <c r="H58" s="13" t="str">
        <f>IF(入力!I37="","",入力!I37)</f>
        <v>山武北小学校</v>
      </c>
      <c r="I58" s="13">
        <f>IF(入力!G37="","",入力!G37)</f>
        <v>4</v>
      </c>
      <c r="J58" s="13">
        <f>IF(入力!P37="","",入力!P37)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加藤</v>
      </c>
      <c r="D59" s="13" t="str">
        <f>IF(入力!E40="","",入力!E40)</f>
        <v>歌乃音</v>
      </c>
      <c r="E59" s="13" t="str">
        <f>IF(入力!C39="","",入力!C39)</f>
        <v>カトウ</v>
      </c>
      <c r="F59" s="13" t="str">
        <f>IF(入力!E39="","",入力!E39)</f>
        <v>カノン</v>
      </c>
      <c r="G59" s="13">
        <f>IF(入力!M39="","",入力!M39)</f>
        <v>525049362</v>
      </c>
      <c r="H59" s="13" t="str">
        <f>IF(入力!I39="","",入力!I39)</f>
        <v>成東小学校</v>
      </c>
      <c r="I59" s="13">
        <f>IF(入力!G39="","",入力!G39)</f>
        <v>4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小林</v>
      </c>
      <c r="D60" s="13" t="str">
        <f>IF(入力!E42="","",入力!E42)</f>
        <v>流</v>
      </c>
      <c r="E60" s="13" t="str">
        <f>IF(入力!C41="","",入力!C41)</f>
        <v>コバヤシ</v>
      </c>
      <c r="F60" s="13" t="str">
        <f>IF(入力!E41="","",入力!E41)</f>
        <v>リュウ</v>
      </c>
      <c r="G60" s="13">
        <f>IF(入力!M41="","",入力!M41)</f>
        <v>522539385</v>
      </c>
      <c r="H60" s="13" t="str">
        <f>IF(入力!I41="","",入力!I41)</f>
        <v>八街東小学校</v>
      </c>
      <c r="I60" s="13">
        <f>IF(入力!G41="","",入力!G41)</f>
        <v>5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中村</v>
      </c>
      <c r="D61" s="13" t="str">
        <f>IF(入力!E44="","",入力!E44)</f>
        <v>優里</v>
      </c>
      <c r="E61" s="13" t="str">
        <f>IF(入力!C43="","",入力!C43)</f>
        <v>ナカムラ</v>
      </c>
      <c r="F61" s="13" t="str">
        <f>IF(入力!E43="","",入力!E43)</f>
        <v>ユリ</v>
      </c>
      <c r="G61" s="13">
        <f>IF(入力!M43="","",入力!M43)</f>
        <v>525049379</v>
      </c>
      <c r="H61" s="13" t="str">
        <f>IF(入力!I43="","",入力!I43)</f>
        <v>山武北小学校</v>
      </c>
      <c r="I61" s="13">
        <f>IF(入力!G43="","",入力!G43)</f>
        <v>3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12</v>
      </c>
      <c r="C62" s="13" t="str">
        <f>IF(入力!C46="","",入力!C46)</f>
        <v>小山</v>
      </c>
      <c r="D62" s="13" t="str">
        <f>IF(入力!E46="","",入力!E46)</f>
        <v>歩稀</v>
      </c>
      <c r="E62" s="13" t="str">
        <f>IF(入力!C45="","",入力!C45)</f>
        <v>コヤマ</v>
      </c>
      <c r="F62" s="13" t="str">
        <f>IF(入力!E45="","",入力!E45)</f>
        <v>アユキ</v>
      </c>
      <c r="G62" s="13">
        <f>IF(入力!M45="","",入力!M45)</f>
        <v>525201142</v>
      </c>
      <c r="H62" s="13" t="str">
        <f>IF(入力!I45="","",入力!I45)</f>
        <v>実住小学校</v>
      </c>
      <c r="I62" s="13">
        <f>IF(入力!G45="","",入力!G45)</f>
        <v>3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山本</v>
      </c>
      <c r="D63" s="13" t="str">
        <f>IF(入力!E48="","",入力!E48)</f>
        <v>董大</v>
      </c>
      <c r="E63" s="13" t="str">
        <f>IF(入力!C47="","",入力!C47)</f>
        <v>ヤマモト</v>
      </c>
      <c r="F63" s="13" t="str">
        <f>IF(入力!E47="","",入力!E47)</f>
        <v>ヨリト</v>
      </c>
      <c r="G63" s="13">
        <f>IF(入力!M47="","",入力!M47)</f>
        <v>526199219</v>
      </c>
      <c r="H63" s="13" t="str">
        <f>IF(入力!I47="","",入力!I47)</f>
        <v>日向小学校</v>
      </c>
      <c r="I63" s="13">
        <f>IF(入力!G47="","",入力!G47)</f>
        <v>1</v>
      </c>
      <c r="J63" s="13">
        <f>IF(入力!P47="","",入力!P47)</f>
        <v>122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13</v>
      </c>
      <c r="C64" s="13" t="str">
        <f>IF(入力!C50="","",入力!C50)</f>
        <v>鈴木</v>
      </c>
      <c r="D64" s="13" t="str">
        <f>IF(入力!E50="","",入力!E50)</f>
        <v>健太</v>
      </c>
      <c r="E64" s="13" t="str">
        <f>IF(入力!C49="","",入力!C49)</f>
        <v>スズキ</v>
      </c>
      <c r="F64" s="13" t="str">
        <f>IF(入力!E49="","",入力!E49)</f>
        <v>ケンタ</v>
      </c>
      <c r="G64" s="13">
        <f>IF(入力!M49="","",入力!M49)</f>
        <v>526324604</v>
      </c>
      <c r="H64" s="13" t="str">
        <f>IF(入力!I49="","",入力!I49)</f>
        <v>大富小学校</v>
      </c>
      <c r="I64" s="13">
        <f>IF(入力!G49="","",入力!G49)</f>
        <v>3</v>
      </c>
      <c r="J64" s="13">
        <f>IF(入力!P49="","",入力!P49)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5</v>
      </c>
      <c r="C65" s="13" t="str">
        <f>IF(入力!C52="","",入力!C52)</f>
        <v>西山</v>
      </c>
      <c r="D65" s="13" t="str">
        <f>IF(入力!E52="","",入力!E52)</f>
        <v>咲華</v>
      </c>
      <c r="E65" s="13" t="str">
        <f>IF(入力!C51="","",入力!C51)</f>
        <v>ニシヤマ</v>
      </c>
      <c r="F65" s="13" t="str">
        <f>IF(入力!E51="","",入力!E51)</f>
        <v>ハナ</v>
      </c>
      <c r="G65" s="13">
        <f>IF(入力!M51="","",入力!M51)</f>
        <v>526616211</v>
      </c>
      <c r="H65" s="13" t="str">
        <f>IF(入力!I51="","",入力!I51)</f>
        <v>成東小学校</v>
      </c>
      <c r="I65" s="13">
        <f>IF(入力!G51="","",入力!G51)</f>
        <v>5</v>
      </c>
      <c r="J65" s="13">
        <f>IF(入力!P51="","",入力!P51)</f>
        <v>144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仁史 関</cp:lastModifiedBy>
  <cp:lastPrinted>2016-05-09T15:17:35Z</cp:lastPrinted>
  <dcterms:created xsi:type="dcterms:W3CDTF">2014-04-05T09:56:00Z</dcterms:created>
  <dcterms:modified xsi:type="dcterms:W3CDTF">2025-12-22T13:18:57Z</dcterms:modified>
</cp:coreProperties>
</file>