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d861d2334db535/デスクトップ/あやさんバレーボール関係/2026年/全国大会/"/>
    </mc:Choice>
  </mc:AlternateContent>
  <xr:revisionPtr revIDLastSave="220" documentId="13_ncr:1_{78C87838-B2C1-461F-9BFC-5D0349564EA1}" xr6:coauthVersionLast="47" xr6:coauthVersionMax="47" xr10:uidLastSave="{4E7FC565-9DDE-4238-BDF3-3464DEC8614F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330" yWindow="2820" windowWidth="21750" windowHeight="113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<sst xmlns="http://schemas.openxmlformats.org/spreadsheetml/2006/main" count="333" uniqueCount="246">
  <si>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</si>
  <si>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</si>
  <si>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</si>
  <si>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</si>
  <si>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</si>
  <si>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</si>
  <si>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</si>
  <si>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</si>
  <si>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</si>
  <si>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</si>
  <si>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</si>
  <si>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</si>
  <si>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</si>
  <si>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</si>
  <si>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</si>
  <si>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</si>
  <si>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</si>
  <si>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</si>
  <si>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</si>
  <si>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</si>
  <si>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</si>
  <si>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</si>
  <si>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</si>
  <si>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</si>
  <si>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</si>
  <si>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</si>
  <si>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</si>
  <si>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</si>
  <si>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</si>
  <si>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</si>
  <si>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</si>
  <si>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</si>
  <si>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</si>
  <si>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</si>
  <si>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</si>
  <si>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</si>
  <si>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</si>
  <si>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</si>
  <si>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</si>
  <si>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</si>
  <si>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</si>
  <si>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</si>
  <si>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</si>
  <si>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</si>
  <si>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</si>
  <si>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</si>
  <si>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</si>
  <si>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</si>
  <si>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</si>
  <si>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</si>
  <si>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</si>
  <si>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</si>
  <si>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</si>
  <si>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</si>
  <si>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</si>
  <si>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</si>
  <si>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</si>
  <si>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</si>
  <si>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</si>
  <si>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</si>
  <si>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</si>
  <si>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</si>
  <si>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</si>
  <si>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</si>
  <si>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</si>
  <si>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</si>
  <si>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</si>
  <si>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</si>
  <si>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</si>
  <si>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</si>
  <si>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</si>
  <si>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</si>
  <si>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</si>
  <si>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</si>
  <si>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</si>
  <si>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</si>
  <si>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</si>
  <si>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</si>
  <si>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</si>
  <si>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</si>
  <si>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</si>
  <si>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</si>
  <si>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</si>
  <si>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</si>
  <si>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</si>
  <si>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</si>
  <si>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</si>
  <si>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</si>
  <si>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</si>
  <si>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</si>
  <si>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</si>
  <si>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</si>
  <si>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</si>
  <si>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</si>
  <si>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</si>
  <si>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</si>
  <si>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</si>
  <si>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</si>
  <si>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</si>
  <si>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</si>
  <si>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</si>
  <si>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</si>
  <si>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</si>
  <si>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</si>
  <si>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</si>
  <si>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</si>
  <si>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</si>
  <si>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</si>
  <si>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</si>
  <si>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</si>
  <si>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</si>
  <si>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</si>
  <si>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</si>
  <si>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</si>
  <si>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</si>
  <si>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</si>
  <si>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</si>
  <si>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</si>
  <si>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</si>
  <si>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</si>
  <si>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</si>
  <si>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</si>
  <si>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</si>
  <si>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</si>
  <si>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</si>
  <si>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</si>
  <si>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</si>
  <si>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</si>
  <si>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</si>
  <si>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</si>
  <si>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</si>
  <si>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</si>
  <si>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</si>
  <si>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飯山満南バレーボールクラブ女子</t>
    <rPh sb="0" eb="3">
      <t>ハサマ</t>
    </rPh>
    <rPh sb="3" eb="4">
      <t>ミナミ</t>
    </rPh>
    <rPh sb="13" eb="15">
      <t>ジョシ</t>
    </rPh>
    <phoneticPr fontId="2"/>
  </si>
  <si>
    <t>ハサマミナミバレーボールクラブジョシ</t>
    <phoneticPr fontId="2"/>
  </si>
  <si>
    <t>船橋市</t>
    <rPh sb="0" eb="3">
      <t>フナバシシ</t>
    </rPh>
    <phoneticPr fontId="2"/>
  </si>
  <si>
    <t>東葉高速</t>
    <rPh sb="0" eb="2">
      <t>トウヨウ</t>
    </rPh>
    <rPh sb="2" eb="4">
      <t>コウソク</t>
    </rPh>
    <phoneticPr fontId="2"/>
  </si>
  <si>
    <t>飯山満</t>
    <rPh sb="0" eb="3">
      <t>ハサマ</t>
    </rPh>
    <phoneticPr fontId="2"/>
  </si>
  <si>
    <t>山田</t>
    <rPh sb="0" eb="2">
      <t>ヤマダ</t>
    </rPh>
    <phoneticPr fontId="2"/>
  </si>
  <si>
    <t>雄示</t>
    <rPh sb="0" eb="1">
      <t>ユウ</t>
    </rPh>
    <rPh sb="1" eb="2">
      <t>シメ</t>
    </rPh>
    <phoneticPr fontId="2"/>
  </si>
  <si>
    <t>熊谷　</t>
    <rPh sb="0" eb="2">
      <t>クマガイ</t>
    </rPh>
    <phoneticPr fontId="2"/>
  </si>
  <si>
    <t>麗子</t>
    <rPh sb="0" eb="2">
      <t>レイコ</t>
    </rPh>
    <phoneticPr fontId="2"/>
  </si>
  <si>
    <t>クマガイ</t>
    <phoneticPr fontId="2"/>
  </si>
  <si>
    <t>レイコ</t>
    <phoneticPr fontId="2"/>
  </si>
  <si>
    <t>ユウジ</t>
    <phoneticPr fontId="2"/>
  </si>
  <si>
    <t>佐藤</t>
    <rPh sb="0" eb="2">
      <t>サトウ</t>
    </rPh>
    <phoneticPr fontId="2"/>
  </si>
  <si>
    <t>和也</t>
    <rPh sb="0" eb="2">
      <t>カズヤ</t>
    </rPh>
    <phoneticPr fontId="2"/>
  </si>
  <si>
    <t>サトウ</t>
    <phoneticPr fontId="2"/>
  </si>
  <si>
    <t>カズヤ</t>
    <phoneticPr fontId="2"/>
  </si>
  <si>
    <t>舩越</t>
    <rPh sb="0" eb="2">
      <t>フナコシ</t>
    </rPh>
    <phoneticPr fontId="2"/>
  </si>
  <si>
    <t>恵</t>
    <rPh sb="0" eb="1">
      <t>メグミ</t>
    </rPh>
    <phoneticPr fontId="2"/>
  </si>
  <si>
    <t>フナコシ</t>
    <phoneticPr fontId="2"/>
  </si>
  <si>
    <t>メグミ</t>
    <phoneticPr fontId="2"/>
  </si>
  <si>
    <t>雄示</t>
    <rPh sb="0" eb="1">
      <t>オス</t>
    </rPh>
    <rPh sb="1" eb="2">
      <t>ジ</t>
    </rPh>
    <phoneticPr fontId="2"/>
  </si>
  <si>
    <t>ヤマダ</t>
    <phoneticPr fontId="2"/>
  </si>
  <si>
    <t>274</t>
    <phoneticPr fontId="2"/>
  </si>
  <si>
    <t>0822</t>
    <phoneticPr fontId="2"/>
  </si>
  <si>
    <t>船橋市飯山満町2-618-2-1-208</t>
    <rPh sb="0" eb="3">
      <t>フナバシシ</t>
    </rPh>
    <rPh sb="3" eb="7">
      <t>ハサマチョウ</t>
    </rPh>
    <phoneticPr fontId="2"/>
  </si>
  <si>
    <t>080</t>
    <phoneticPr fontId="2"/>
  </si>
  <si>
    <t>3002</t>
    <phoneticPr fontId="2"/>
  </si>
  <si>
    <t>4159</t>
    <phoneticPr fontId="2"/>
  </si>
  <si>
    <t>船橋市飯山満町2-494-56</t>
    <rPh sb="0" eb="3">
      <t>フナバシシ</t>
    </rPh>
    <rPh sb="3" eb="7">
      <t>ハサマチョウ</t>
    </rPh>
    <phoneticPr fontId="2"/>
  </si>
  <si>
    <t>090</t>
    <phoneticPr fontId="2"/>
  </si>
  <si>
    <t>3914</t>
    <phoneticPr fontId="2"/>
  </si>
  <si>
    <t>6214</t>
    <phoneticPr fontId="2"/>
  </si>
  <si>
    <t>船橋市飯山満町2-455-13</t>
    <rPh sb="0" eb="3">
      <t>フナバシシ</t>
    </rPh>
    <rPh sb="3" eb="6">
      <t>ハサマ</t>
    </rPh>
    <rPh sb="6" eb="7">
      <t>チョウ</t>
    </rPh>
    <phoneticPr fontId="2"/>
  </si>
  <si>
    <t>9530</t>
    <phoneticPr fontId="2"/>
  </si>
  <si>
    <t>8269</t>
    <phoneticPr fontId="2"/>
  </si>
  <si>
    <t>船橋市飯山満町2-482-22-A410</t>
    <rPh sb="0" eb="3">
      <t>フナバシシ</t>
    </rPh>
    <rPh sb="3" eb="7">
      <t>ハサマチョウ</t>
    </rPh>
    <phoneticPr fontId="2"/>
  </si>
  <si>
    <t>7710</t>
    <phoneticPr fontId="2"/>
  </si>
  <si>
    <t>2708</t>
    <phoneticPr fontId="2"/>
  </si>
  <si>
    <t>友香</t>
    <rPh sb="0" eb="2">
      <t>トモカ</t>
    </rPh>
    <phoneticPr fontId="2"/>
  </si>
  <si>
    <t>山本</t>
    <rPh sb="0" eb="2">
      <t>ヤマモト</t>
    </rPh>
    <phoneticPr fontId="2"/>
  </si>
  <si>
    <t>清夏</t>
    <rPh sb="0" eb="1">
      <t>キヨ</t>
    </rPh>
    <rPh sb="1" eb="2">
      <t>ナツ</t>
    </rPh>
    <phoneticPr fontId="2"/>
  </si>
  <si>
    <t>森内</t>
    <rPh sb="0" eb="2">
      <t>モリウチ</t>
    </rPh>
    <phoneticPr fontId="2"/>
  </si>
  <si>
    <t>柊里</t>
    <rPh sb="0" eb="1">
      <t>ヒイラギ</t>
    </rPh>
    <rPh sb="1" eb="2">
      <t>サト</t>
    </rPh>
    <phoneticPr fontId="2"/>
  </si>
  <si>
    <t>青山</t>
    <rPh sb="0" eb="2">
      <t>アオヤマ</t>
    </rPh>
    <phoneticPr fontId="2"/>
  </si>
  <si>
    <t>すみれ</t>
    <phoneticPr fontId="2"/>
  </si>
  <si>
    <t>絢恵</t>
    <rPh sb="0" eb="2">
      <t>アヤメグミ</t>
    </rPh>
    <phoneticPr fontId="2"/>
  </si>
  <si>
    <t>熊谷</t>
    <rPh sb="0" eb="2">
      <t>クマガイ</t>
    </rPh>
    <phoneticPr fontId="2"/>
  </si>
  <si>
    <t>久保田</t>
    <rPh sb="0" eb="3">
      <t>クボタ</t>
    </rPh>
    <phoneticPr fontId="2"/>
  </si>
  <si>
    <t>唯花</t>
    <rPh sb="0" eb="1">
      <t>ユイ</t>
    </rPh>
    <rPh sb="1" eb="2">
      <t>ハナ</t>
    </rPh>
    <phoneticPr fontId="2"/>
  </si>
  <si>
    <t>古城</t>
    <rPh sb="0" eb="2">
      <t>コジョウ</t>
    </rPh>
    <phoneticPr fontId="2"/>
  </si>
  <si>
    <t>くるみ</t>
    <phoneticPr fontId="2"/>
  </si>
  <si>
    <t>小川</t>
    <rPh sb="0" eb="2">
      <t>オガワ</t>
    </rPh>
    <phoneticPr fontId="2"/>
  </si>
  <si>
    <t>風音</t>
    <rPh sb="0" eb="1">
      <t>カゼ</t>
    </rPh>
    <rPh sb="1" eb="2">
      <t>オト</t>
    </rPh>
    <phoneticPr fontId="2"/>
  </si>
  <si>
    <t>尾形</t>
    <rPh sb="0" eb="2">
      <t>オガタ</t>
    </rPh>
    <phoneticPr fontId="2"/>
  </si>
  <si>
    <t>澪</t>
    <rPh sb="0" eb="1">
      <t>ミオ</t>
    </rPh>
    <phoneticPr fontId="2"/>
  </si>
  <si>
    <t>橋本</t>
    <rPh sb="0" eb="2">
      <t>ハシモト</t>
    </rPh>
    <phoneticPr fontId="2"/>
  </si>
  <si>
    <t>香穂</t>
    <rPh sb="0" eb="2">
      <t>カホ</t>
    </rPh>
    <phoneticPr fontId="2"/>
  </si>
  <si>
    <t>小姓堂</t>
    <rPh sb="0" eb="3">
      <t>コショウドウ</t>
    </rPh>
    <phoneticPr fontId="2"/>
  </si>
  <si>
    <t>ももか</t>
    <phoneticPr fontId="2"/>
  </si>
  <si>
    <t>清光</t>
    <rPh sb="0" eb="2">
      <t>セイヒカリ</t>
    </rPh>
    <phoneticPr fontId="2"/>
  </si>
  <si>
    <t>麻友</t>
    <rPh sb="0" eb="2">
      <t>マユ</t>
    </rPh>
    <phoneticPr fontId="2"/>
  </si>
  <si>
    <t>田島</t>
    <rPh sb="0" eb="2">
      <t>タシマ</t>
    </rPh>
    <phoneticPr fontId="2"/>
  </si>
  <si>
    <t>紅蘭</t>
    <rPh sb="0" eb="1">
      <t>ベニ</t>
    </rPh>
    <rPh sb="1" eb="2">
      <t>ラン</t>
    </rPh>
    <phoneticPr fontId="2"/>
  </si>
  <si>
    <t>①</t>
    <phoneticPr fontId="2"/>
  </si>
  <si>
    <t>トモカ</t>
    <phoneticPr fontId="2"/>
  </si>
  <si>
    <t>ヤマモト</t>
    <phoneticPr fontId="2"/>
  </si>
  <si>
    <t>セイカ</t>
    <phoneticPr fontId="2"/>
  </si>
  <si>
    <t>モリウチ</t>
    <phoneticPr fontId="2"/>
  </si>
  <si>
    <t>ヒマリ</t>
    <phoneticPr fontId="2"/>
  </si>
  <si>
    <t>アオヤマ</t>
    <phoneticPr fontId="2"/>
  </si>
  <si>
    <t>スミレ</t>
    <phoneticPr fontId="2"/>
  </si>
  <si>
    <t>アヤメ</t>
    <phoneticPr fontId="2"/>
  </si>
  <si>
    <t>クボタ</t>
    <phoneticPr fontId="2"/>
  </si>
  <si>
    <t>イチカ</t>
    <phoneticPr fontId="2"/>
  </si>
  <si>
    <t>コジョウ</t>
    <phoneticPr fontId="2"/>
  </si>
  <si>
    <t>クルミ</t>
    <phoneticPr fontId="2"/>
  </si>
  <si>
    <t>オガワ</t>
    <phoneticPr fontId="2"/>
  </si>
  <si>
    <t>カノン</t>
    <phoneticPr fontId="2"/>
  </si>
  <si>
    <t>オガタ</t>
    <phoneticPr fontId="2"/>
  </si>
  <si>
    <t>ミオ</t>
    <phoneticPr fontId="2"/>
  </si>
  <si>
    <t>ハシモト</t>
    <phoneticPr fontId="2"/>
  </si>
  <si>
    <t>カホ</t>
    <phoneticPr fontId="2"/>
  </si>
  <si>
    <t>コショウド</t>
    <phoneticPr fontId="2"/>
  </si>
  <si>
    <t>モモカ</t>
    <phoneticPr fontId="2"/>
  </si>
  <si>
    <t>セイコウ</t>
    <phoneticPr fontId="2"/>
  </si>
  <si>
    <t>マユ</t>
    <phoneticPr fontId="2"/>
  </si>
  <si>
    <t>タシマ</t>
    <phoneticPr fontId="2"/>
  </si>
  <si>
    <t>クラン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</si>
  <si>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</si>
  <si>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高根小学校</t>
    <rPh sb="0" eb="2">
      <t>タカネ</t>
    </rPh>
    <rPh sb="2" eb="5">
      <t>ショウガッコウ</t>
    </rPh>
    <phoneticPr fontId="2"/>
  </si>
  <si>
    <t>飯山満小学校</t>
    <rPh sb="0" eb="3">
      <t>ハサマ</t>
    </rPh>
    <rPh sb="3" eb="6">
      <t>ショウガッコウ</t>
    </rPh>
    <phoneticPr fontId="2"/>
  </si>
  <si>
    <t>000615258</t>
    <phoneticPr fontId="2"/>
  </si>
  <si>
    <t>000422305</t>
    <phoneticPr fontId="2"/>
  </si>
  <si>
    <t>T10609774</t>
    <phoneticPr fontId="2"/>
  </si>
  <si>
    <t>JVA006776114</t>
    <phoneticPr fontId="2"/>
  </si>
  <si>
    <t>JVA021247040</t>
    <phoneticPr fontId="2"/>
  </si>
  <si>
    <t>JVA001504699</t>
    <phoneticPr fontId="2"/>
  </si>
  <si>
    <t>JVA022850959</t>
    <phoneticPr fontId="2"/>
  </si>
  <si>
    <t>JVA021323829</t>
    <phoneticPr fontId="2"/>
  </si>
  <si>
    <t>JVA023163683</t>
    <phoneticPr fontId="2"/>
  </si>
  <si>
    <t>JVA020343323</t>
    <phoneticPr fontId="2"/>
  </si>
  <si>
    <t>JVA022232380</t>
    <phoneticPr fontId="2"/>
  </si>
  <si>
    <t>JVA021809026</t>
    <phoneticPr fontId="2"/>
  </si>
  <si>
    <t>JVA021709326</t>
    <phoneticPr fontId="2"/>
  </si>
  <si>
    <t>JVA023488014</t>
    <phoneticPr fontId="2"/>
  </si>
  <si>
    <t>JVA022201768</t>
    <phoneticPr fontId="2"/>
  </si>
  <si>
    <t>JVA021709333</t>
    <phoneticPr fontId="2"/>
  </si>
  <si>
    <t>JVA023548848</t>
    <phoneticPr fontId="2"/>
  </si>
  <si>
    <t>JVA022529626</t>
    <phoneticPr fontId="2"/>
  </si>
  <si>
    <t>JVA022480231</t>
    <phoneticPr fontId="2"/>
  </si>
  <si>
    <t>JVA023548855</t>
    <phoneticPr fontId="2"/>
  </si>
  <si>
    <t>JVA023520417</t>
    <phoneticPr fontId="2"/>
  </si>
  <si>
    <t>キャプテンでエースアタッカー佐藤を中心におもいアタックで点を取る。
山本がキレの良いアタックでレシーブを崩します。
森内のかたい守りでチームをたすける。I believe!!
自分を信じて毎日コツコツ練習してきました。部員全員で頑張ります。</t>
    <rPh sb="14" eb="16">
      <t>サトウ</t>
    </rPh>
    <rPh sb="17" eb="19">
      <t>チュウシン</t>
    </rPh>
    <rPh sb="28" eb="29">
      <t>テン</t>
    </rPh>
    <rPh sb="30" eb="31">
      <t>ト</t>
    </rPh>
    <rPh sb="34" eb="36">
      <t>ヤマモト</t>
    </rPh>
    <rPh sb="40" eb="41">
      <t>ヨ</t>
    </rPh>
    <rPh sb="52" eb="53">
      <t>クズ</t>
    </rPh>
    <rPh sb="58" eb="60">
      <t>モリウチ</t>
    </rPh>
    <rPh sb="64" eb="65">
      <t>マモ</t>
    </rPh>
    <rPh sb="88" eb="90">
      <t>ジブン</t>
    </rPh>
    <rPh sb="91" eb="92">
      <t>シン</t>
    </rPh>
    <rPh sb="94" eb="96">
      <t>マイニチ</t>
    </rPh>
    <rPh sb="100" eb="102">
      <t>レンシュウ</t>
    </rPh>
    <rPh sb="109" eb="111">
      <t>ブイン</t>
    </rPh>
    <rPh sb="111" eb="113">
      <t>ゼンイン</t>
    </rPh>
    <rPh sb="114" eb="11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</si>
</sst>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9" zoomScaleNormal="100" zoomScaleSheetLayoutView="100" workbookViewId="0">
      <selection activeCell="A58" sqref="A5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3" t="s">
        <v>114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</row>
    <row r="2" spans="1:51" ht="14.4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8"/>
      <c r="L2" s="208"/>
      <c r="M2" s="208"/>
      <c r="N2" s="208"/>
      <c r="O2" s="209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5" t="s">
        <v>90</v>
      </c>
      <c r="K3" s="206"/>
      <c r="L3" s="206"/>
      <c r="M3" s="206"/>
      <c r="N3" s="206"/>
      <c r="O3" s="207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109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9" t="s">
        <v>122</v>
      </c>
      <c r="B4" s="220"/>
      <c r="C4" s="211" t="s">
        <v>226</v>
      </c>
      <c r="D4" s="212"/>
      <c r="E4" s="212"/>
      <c r="F4" s="212"/>
      <c r="G4" s="212"/>
      <c r="H4" s="212"/>
      <c r="I4" s="213"/>
      <c r="J4" s="223" t="s">
        <v>116</v>
      </c>
      <c r="K4" s="224"/>
      <c r="L4" s="224"/>
      <c r="M4" s="224"/>
      <c r="N4" s="224"/>
      <c r="O4" s="225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115</v>
      </c>
      <c r="B5" s="222"/>
      <c r="C5" s="214"/>
      <c r="D5" s="215"/>
      <c r="E5" s="215"/>
      <c r="F5" s="215"/>
      <c r="G5" s="215"/>
      <c r="H5" s="215"/>
      <c r="I5" s="216"/>
      <c r="J5" s="186">
        <v>21030</v>
      </c>
      <c r="K5" s="186"/>
      <c r="L5" s="186"/>
      <c r="M5" s="186"/>
      <c r="N5" s="186"/>
      <c r="O5" s="186"/>
      <c r="P5" s="156" t="s">
        <v>136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154</v>
      </c>
      <c r="D7" s="77"/>
      <c r="E7" s="134" t="s">
        <v>144</v>
      </c>
      <c r="F7" s="79"/>
      <c r="G7" s="188" t="s">
        <v>227</v>
      </c>
      <c r="H7" s="188"/>
      <c r="I7" s="188"/>
      <c r="J7" s="188"/>
      <c r="K7" s="188"/>
      <c r="L7" s="188"/>
      <c r="M7" s="188"/>
      <c r="N7" s="188"/>
      <c r="O7" s="188"/>
      <c r="P7" s="163" t="s">
        <v>7</v>
      </c>
      <c r="Q7" s="164"/>
      <c r="R7" s="127" t="s">
        <v>155</v>
      </c>
      <c r="S7" s="128"/>
      <c r="T7" s="128"/>
      <c r="U7" s="128"/>
      <c r="V7" s="27" t="s">
        <v>8</v>
      </c>
      <c r="W7" s="117" t="s">
        <v>156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158</v>
      </c>
      <c r="AM7" s="60"/>
      <c r="AN7" s="60"/>
      <c r="AO7" s="60"/>
      <c r="AP7" s="60"/>
      <c r="AQ7" s="60"/>
      <c r="AR7" s="60"/>
      <c r="AS7" s="36" t="s">
        <v>10</v>
      </c>
      <c r="AT7" s="53">
        <v>71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8"/>
      <c r="H8" s="188"/>
      <c r="I8" s="188"/>
      <c r="J8" s="188"/>
      <c r="K8" s="188"/>
      <c r="L8" s="188"/>
      <c r="M8" s="188"/>
      <c r="N8" s="188"/>
      <c r="O8" s="188"/>
      <c r="P8" s="120" t="s">
        <v>157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159</v>
      </c>
      <c r="AL8" s="62"/>
      <c r="AM8" s="62"/>
      <c r="AN8" s="62"/>
      <c r="AO8" s="37" t="s">
        <v>11</v>
      </c>
      <c r="AP8" s="63" t="s">
        <v>160</v>
      </c>
      <c r="AQ8" s="62"/>
      <c r="AR8" s="62"/>
      <c r="AS8" s="64"/>
      <c r="AT8" s="53"/>
    </row>
    <row r="9" spans="1:51" ht="14.45" customHeight="1">
      <c r="A9" s="217" t="s">
        <v>131</v>
      </c>
      <c r="B9" s="125"/>
      <c r="C9" s="133" t="s">
        <v>142</v>
      </c>
      <c r="D9" s="77"/>
      <c r="E9" s="134" t="s">
        <v>143</v>
      </c>
      <c r="F9" s="79"/>
      <c r="G9" s="188" t="s">
        <v>228</v>
      </c>
      <c r="H9" s="188"/>
      <c r="I9" s="188"/>
      <c r="J9" s="188"/>
      <c r="K9" s="188"/>
      <c r="L9" s="188"/>
      <c r="M9" s="210" t="s">
        <v>224</v>
      </c>
      <c r="N9" s="188"/>
      <c r="O9" s="188"/>
      <c r="P9" s="163" t="s">
        <v>7</v>
      </c>
      <c r="Q9" s="164"/>
      <c r="R9" s="127" t="s">
        <v>155</v>
      </c>
      <c r="S9" s="128"/>
      <c r="T9" s="128"/>
      <c r="U9" s="128"/>
      <c r="V9" s="27" t="s">
        <v>8</v>
      </c>
      <c r="W9" s="117" t="s">
        <v>156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162</v>
      </c>
      <c r="AM9" s="60"/>
      <c r="AN9" s="60"/>
      <c r="AO9" s="60"/>
      <c r="AP9" s="60"/>
      <c r="AQ9" s="60"/>
      <c r="AR9" s="60"/>
      <c r="AS9" s="36" t="s">
        <v>125</v>
      </c>
      <c r="AT9" s="54">
        <v>49</v>
      </c>
    </row>
    <row r="10" spans="1:51" ht="18" customHeight="1">
      <c r="A10" s="73"/>
      <c r="B10" s="125"/>
      <c r="C10" s="135" t="s">
        <v>140</v>
      </c>
      <c r="D10" s="81"/>
      <c r="E10" s="136" t="s">
        <v>141</v>
      </c>
      <c r="F10" s="83"/>
      <c r="G10" s="188"/>
      <c r="H10" s="188"/>
      <c r="I10" s="188"/>
      <c r="J10" s="188"/>
      <c r="K10" s="188"/>
      <c r="L10" s="188"/>
      <c r="M10" s="188"/>
      <c r="N10" s="188"/>
      <c r="O10" s="188"/>
      <c r="P10" s="120" t="s">
        <v>161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163</v>
      </c>
      <c r="AL10" s="62"/>
      <c r="AM10" s="62"/>
      <c r="AN10" s="62"/>
      <c r="AO10" s="37" t="s">
        <v>126</v>
      </c>
      <c r="AP10" s="63" t="s">
        <v>164</v>
      </c>
      <c r="AQ10" s="62"/>
      <c r="AR10" s="62"/>
      <c r="AS10" s="64"/>
      <c r="AT10" s="54"/>
    </row>
    <row r="11" spans="1:51" ht="14.45" customHeight="1">
      <c r="A11" s="217" t="s">
        <v>132</v>
      </c>
      <c r="B11" s="125"/>
      <c r="C11" s="76" t="s">
        <v>147</v>
      </c>
      <c r="D11" s="77"/>
      <c r="E11" s="78" t="s">
        <v>148</v>
      </c>
      <c r="F11" s="79"/>
      <c r="G11" s="188" t="s">
        <v>229</v>
      </c>
      <c r="H11" s="188"/>
      <c r="I11" s="188"/>
      <c r="J11" s="188"/>
      <c r="K11" s="188"/>
      <c r="L11" s="188"/>
      <c r="M11" s="210" t="s">
        <v>225</v>
      </c>
      <c r="N11" s="188"/>
      <c r="O11" s="188"/>
      <c r="P11" s="163" t="s">
        <v>7</v>
      </c>
      <c r="Q11" s="164"/>
      <c r="R11" s="127" t="s">
        <v>155</v>
      </c>
      <c r="S11" s="128"/>
      <c r="T11" s="128"/>
      <c r="U11" s="128"/>
      <c r="V11" s="27" t="s">
        <v>8</v>
      </c>
      <c r="W11" s="117" t="s">
        <v>156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162</v>
      </c>
      <c r="AM11" s="60"/>
      <c r="AN11" s="60"/>
      <c r="AO11" s="60"/>
      <c r="AP11" s="60"/>
      <c r="AQ11" s="60"/>
      <c r="AR11" s="60"/>
      <c r="AS11" s="36" t="s">
        <v>10</v>
      </c>
      <c r="AT11" s="54">
        <v>42</v>
      </c>
    </row>
    <row r="12" spans="1:51" ht="18" customHeight="1">
      <c r="A12" s="73"/>
      <c r="B12" s="125"/>
      <c r="C12" s="80" t="s">
        <v>145</v>
      </c>
      <c r="D12" s="81"/>
      <c r="E12" s="82" t="s">
        <v>146</v>
      </c>
      <c r="F12" s="83"/>
      <c r="G12" s="188"/>
      <c r="H12" s="188"/>
      <c r="I12" s="188"/>
      <c r="J12" s="188"/>
      <c r="K12" s="188"/>
      <c r="L12" s="188"/>
      <c r="M12" s="188"/>
      <c r="N12" s="188"/>
      <c r="O12" s="188"/>
      <c r="P12" s="120" t="s">
        <v>165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166</v>
      </c>
      <c r="AL12" s="62"/>
      <c r="AM12" s="62"/>
      <c r="AN12" s="62"/>
      <c r="AO12" s="37" t="s">
        <v>8</v>
      </c>
      <c r="AP12" s="63" t="s">
        <v>167</v>
      </c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151</v>
      </c>
      <c r="D13" s="77"/>
      <c r="E13" s="134" t="s">
        <v>152</v>
      </c>
      <c r="F13" s="79"/>
      <c r="G13" s="188" t="s">
        <v>230</v>
      </c>
      <c r="H13" s="188"/>
      <c r="I13" s="188"/>
      <c r="J13" s="188"/>
      <c r="K13" s="188"/>
      <c r="L13" s="188"/>
      <c r="M13" s="188"/>
      <c r="N13" s="188"/>
      <c r="O13" s="188"/>
      <c r="P13" s="163" t="s">
        <v>7</v>
      </c>
      <c r="Q13" s="164"/>
      <c r="R13" s="127" t="s">
        <v>155</v>
      </c>
      <c r="S13" s="128"/>
      <c r="T13" s="128"/>
      <c r="U13" s="128"/>
      <c r="V13" s="27" t="s">
        <v>8</v>
      </c>
      <c r="W13" s="117" t="s">
        <v>156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158</v>
      </c>
      <c r="AM13" s="60"/>
      <c r="AN13" s="60"/>
      <c r="AO13" s="60"/>
      <c r="AP13" s="60"/>
      <c r="AQ13" s="60"/>
      <c r="AR13" s="60"/>
      <c r="AS13" s="36" t="s">
        <v>125</v>
      </c>
      <c r="AT13" s="54">
        <v>43</v>
      </c>
    </row>
    <row r="14" spans="1:51" ht="18" customHeight="1">
      <c r="A14" s="73"/>
      <c r="B14" s="125"/>
      <c r="C14" s="135" t="s">
        <v>149</v>
      </c>
      <c r="D14" s="81"/>
      <c r="E14" s="136" t="s">
        <v>150</v>
      </c>
      <c r="F14" s="83"/>
      <c r="G14" s="188"/>
      <c r="H14" s="188"/>
      <c r="I14" s="188"/>
      <c r="J14" s="188"/>
      <c r="K14" s="188"/>
      <c r="L14" s="188"/>
      <c r="M14" s="188"/>
      <c r="N14" s="188"/>
      <c r="O14" s="188"/>
      <c r="P14" s="120" t="s">
        <v>168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169</v>
      </c>
      <c r="AL14" s="62"/>
      <c r="AM14" s="62"/>
      <c r="AN14" s="62"/>
      <c r="AO14" s="37" t="s">
        <v>126</v>
      </c>
      <c r="AP14" s="63" t="s">
        <v>170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1"/>
      <c r="H15" s="191"/>
      <c r="I15" s="191"/>
      <c r="J15" s="191"/>
      <c r="K15" s="191"/>
      <c r="L15" s="191"/>
      <c r="M15" s="191"/>
      <c r="N15" s="191"/>
      <c r="O15" s="191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1"/>
      <c r="H16" s="191"/>
      <c r="I16" s="191"/>
      <c r="J16" s="191"/>
      <c r="K16" s="191"/>
      <c r="L16" s="191"/>
      <c r="M16" s="191"/>
      <c r="N16" s="191"/>
      <c r="O16" s="191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2" t="s">
        <v>97</v>
      </c>
      <c r="B17" s="125"/>
      <c r="C17" s="133" t="s">
        <v>154</v>
      </c>
      <c r="D17" s="77"/>
      <c r="E17" s="134" t="s">
        <v>144</v>
      </c>
      <c r="F17" s="79"/>
      <c r="G17" s="191"/>
      <c r="H17" s="191"/>
      <c r="I17" s="191"/>
      <c r="J17" s="191"/>
      <c r="K17" s="191"/>
      <c r="L17" s="191"/>
      <c r="M17" s="191"/>
      <c r="N17" s="191"/>
      <c r="O17" s="191"/>
      <c r="P17" s="163" t="s">
        <v>7</v>
      </c>
      <c r="Q17" s="164"/>
      <c r="R17" s="127" t="s">
        <v>155</v>
      </c>
      <c r="S17" s="128"/>
      <c r="T17" s="128"/>
      <c r="U17" s="128"/>
      <c r="V17" s="27" t="s">
        <v>8</v>
      </c>
      <c r="W17" s="117" t="s">
        <v>156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158</v>
      </c>
      <c r="AM17" s="60"/>
      <c r="AN17" s="60"/>
      <c r="AO17" s="60"/>
      <c r="AP17" s="60"/>
      <c r="AQ17" s="60"/>
      <c r="AR17" s="60"/>
      <c r="AS17" s="36" t="s">
        <v>125</v>
      </c>
      <c r="AT17" s="54">
        <v>71</v>
      </c>
    </row>
    <row r="18" spans="1:46" ht="18" customHeight="1">
      <c r="A18" s="73"/>
      <c r="B18" s="125"/>
      <c r="C18" s="135" t="s">
        <v>138</v>
      </c>
      <c r="D18" s="81"/>
      <c r="E18" s="136" t="s">
        <v>153</v>
      </c>
      <c r="F18" s="83"/>
      <c r="G18" s="191"/>
      <c r="H18" s="191"/>
      <c r="I18" s="191"/>
      <c r="J18" s="191"/>
      <c r="K18" s="191"/>
      <c r="L18" s="191"/>
      <c r="M18" s="191"/>
      <c r="N18" s="191"/>
      <c r="O18" s="191"/>
      <c r="P18" s="120" t="s">
        <v>157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159</v>
      </c>
      <c r="AL18" s="62"/>
      <c r="AM18" s="62"/>
      <c r="AN18" s="62"/>
      <c r="AO18" s="37" t="s">
        <v>126</v>
      </c>
      <c r="AP18" s="63" t="s">
        <v>160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船橋市飯山満町2-618-2-1-208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0" t="str">
        <f>IF(AL17="","",AL17&amp;"-"&amp;AK18&amp;"-"&amp;AP18)</f>
        <v>080-3002-4159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1">
        <v>80</v>
      </c>
      <c r="D23" s="193"/>
      <c r="E23" s="193">
        <v>3002</v>
      </c>
      <c r="F23" s="193"/>
      <c r="G23" s="193">
        <v>4159</v>
      </c>
      <c r="H23" s="193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8"/>
      <c r="C24" s="202"/>
      <c r="D24" s="194"/>
      <c r="E24" s="194"/>
      <c r="F24" s="194"/>
      <c r="G24" s="194"/>
      <c r="H24" s="194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9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0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185" t="s">
        <v>196</v>
      </c>
      <c r="C27" s="133" t="s">
        <v>147</v>
      </c>
      <c r="D27" s="77"/>
      <c r="E27" s="134" t="s">
        <v>197</v>
      </c>
      <c r="F27" s="79"/>
      <c r="G27" s="84">
        <v>6</v>
      </c>
      <c r="H27" s="67"/>
      <c r="I27" s="84" t="s">
        <v>221</v>
      </c>
      <c r="J27" s="66"/>
      <c r="K27" s="66"/>
      <c r="L27" s="67"/>
      <c r="M27" s="65" t="s">
        <v>231</v>
      </c>
      <c r="N27" s="66"/>
      <c r="O27" s="67"/>
      <c r="P27" s="65">
        <v>155</v>
      </c>
      <c r="Q27" s="66"/>
      <c r="R27" s="66"/>
      <c r="S27" s="66"/>
      <c r="T27" s="71"/>
      <c r="U27" s="1"/>
      <c r="V27" s="1"/>
      <c r="W27" s="1"/>
      <c r="X27" s="1"/>
      <c r="Y27" s="195">
        <v>13</v>
      </c>
      <c r="Z27" s="196"/>
      <c r="AA27" s="196"/>
      <c r="AB27" s="196"/>
      <c r="AC27" s="196"/>
      <c r="AD27" s="196"/>
      <c r="AE27" s="196"/>
      <c r="AF27" s="196"/>
      <c r="AG27" s="19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145</v>
      </c>
      <c r="D28" s="81"/>
      <c r="E28" s="136" t="s">
        <v>171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8"/>
      <c r="Z28" s="199"/>
      <c r="AA28" s="199"/>
      <c r="AB28" s="199"/>
      <c r="AC28" s="199"/>
      <c r="AD28" s="199"/>
      <c r="AE28" s="199"/>
      <c r="AF28" s="199"/>
      <c r="AG28" s="20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198</v>
      </c>
      <c r="D29" s="77"/>
      <c r="E29" s="134" t="s">
        <v>199</v>
      </c>
      <c r="F29" s="79"/>
      <c r="G29" s="84">
        <v>6</v>
      </c>
      <c r="H29" s="67"/>
      <c r="I29" s="84" t="s">
        <v>221</v>
      </c>
      <c r="J29" s="66"/>
      <c r="K29" s="66"/>
      <c r="L29" s="67"/>
      <c r="M29" s="65" t="s">
        <v>232</v>
      </c>
      <c r="N29" s="66"/>
      <c r="O29" s="67"/>
      <c r="P29" s="65">
        <v>155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172</v>
      </c>
      <c r="D30" s="81"/>
      <c r="E30" s="136" t="s">
        <v>173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200</v>
      </c>
      <c r="D31" s="77"/>
      <c r="E31" s="134" t="s">
        <v>201</v>
      </c>
      <c r="F31" s="79"/>
      <c r="G31" s="84">
        <v>6</v>
      </c>
      <c r="H31" s="67"/>
      <c r="I31" s="84" t="s">
        <v>222</v>
      </c>
      <c r="J31" s="66"/>
      <c r="K31" s="66"/>
      <c r="L31" s="67"/>
      <c r="M31" s="65" t="s">
        <v>233</v>
      </c>
      <c r="N31" s="66"/>
      <c r="O31" s="67"/>
      <c r="P31" s="65">
        <v>142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174</v>
      </c>
      <c r="D32" s="81"/>
      <c r="E32" s="136" t="s">
        <v>175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202</v>
      </c>
      <c r="D33" s="77"/>
      <c r="E33" s="134" t="s">
        <v>203</v>
      </c>
      <c r="F33" s="79"/>
      <c r="G33" s="84">
        <v>5</v>
      </c>
      <c r="H33" s="67"/>
      <c r="I33" s="84" t="s">
        <v>221</v>
      </c>
      <c r="J33" s="66"/>
      <c r="K33" s="66"/>
      <c r="L33" s="67"/>
      <c r="M33" s="65" t="s">
        <v>234</v>
      </c>
      <c r="N33" s="66"/>
      <c r="O33" s="67"/>
      <c r="P33" s="65">
        <v>142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176</v>
      </c>
      <c r="D34" s="81"/>
      <c r="E34" s="136" t="s">
        <v>177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151</v>
      </c>
      <c r="D35" s="77"/>
      <c r="E35" s="134" t="s">
        <v>204</v>
      </c>
      <c r="F35" s="79"/>
      <c r="G35" s="84">
        <v>5</v>
      </c>
      <c r="H35" s="67"/>
      <c r="I35" s="84" t="s">
        <v>221</v>
      </c>
      <c r="J35" s="66"/>
      <c r="K35" s="66"/>
      <c r="L35" s="67"/>
      <c r="M35" s="65" t="s">
        <v>235</v>
      </c>
      <c r="N35" s="66"/>
      <c r="O35" s="67"/>
      <c r="P35" s="65">
        <v>155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149</v>
      </c>
      <c r="D36" s="81"/>
      <c r="E36" s="136" t="s">
        <v>178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142</v>
      </c>
      <c r="D37" s="77"/>
      <c r="E37" s="134" t="s">
        <v>203</v>
      </c>
      <c r="F37" s="79"/>
      <c r="G37" s="84">
        <v>5</v>
      </c>
      <c r="H37" s="67"/>
      <c r="I37" s="84" t="s">
        <v>221</v>
      </c>
      <c r="J37" s="66"/>
      <c r="K37" s="66"/>
      <c r="L37" s="67"/>
      <c r="M37" s="65" t="s">
        <v>236</v>
      </c>
      <c r="N37" s="66"/>
      <c r="O37" s="67"/>
      <c r="P37" s="65">
        <v>144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179</v>
      </c>
      <c r="D38" s="81"/>
      <c r="E38" s="136" t="s">
        <v>177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205</v>
      </c>
      <c r="D39" s="77"/>
      <c r="E39" s="78" t="s">
        <v>206</v>
      </c>
      <c r="F39" s="79"/>
      <c r="G39" s="87">
        <v>5</v>
      </c>
      <c r="H39" s="67"/>
      <c r="I39" s="87" t="s">
        <v>221</v>
      </c>
      <c r="J39" s="66"/>
      <c r="K39" s="66"/>
      <c r="L39" s="67"/>
      <c r="M39" s="65" t="s">
        <v>239</v>
      </c>
      <c r="N39" s="66"/>
      <c r="O39" s="67"/>
      <c r="P39" s="65">
        <v>135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180</v>
      </c>
      <c r="D40" s="81"/>
      <c r="E40" s="82" t="s">
        <v>181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207</v>
      </c>
      <c r="D41" s="77"/>
      <c r="E41" s="134" t="s">
        <v>208</v>
      </c>
      <c r="F41" s="79"/>
      <c r="G41" s="84">
        <v>5</v>
      </c>
      <c r="H41" s="67"/>
      <c r="I41" s="84" t="s">
        <v>221</v>
      </c>
      <c r="J41" s="66"/>
      <c r="K41" s="66"/>
      <c r="L41" s="67"/>
      <c r="M41" s="65" t="s">
        <v>238</v>
      </c>
      <c r="N41" s="66"/>
      <c r="O41" s="67"/>
      <c r="P41" s="65">
        <v>141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182</v>
      </c>
      <c r="D42" s="81"/>
      <c r="E42" s="136" t="s">
        <v>183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209</v>
      </c>
      <c r="D43" s="77"/>
      <c r="E43" s="78" t="s">
        <v>210</v>
      </c>
      <c r="F43" s="79"/>
      <c r="G43" s="84">
        <v>5</v>
      </c>
      <c r="H43" s="67"/>
      <c r="I43" s="84" t="s">
        <v>221</v>
      </c>
      <c r="J43" s="66"/>
      <c r="K43" s="66"/>
      <c r="L43" s="67"/>
      <c r="M43" s="65" t="s">
        <v>237</v>
      </c>
      <c r="N43" s="66"/>
      <c r="O43" s="67"/>
      <c r="P43" s="65">
        <v>144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184</v>
      </c>
      <c r="D44" s="81"/>
      <c r="E44" s="82" t="s">
        <v>185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211</v>
      </c>
      <c r="D45" s="77"/>
      <c r="E45" s="78" t="s">
        <v>212</v>
      </c>
      <c r="F45" s="79"/>
      <c r="G45" s="84">
        <v>5</v>
      </c>
      <c r="H45" s="67"/>
      <c r="I45" s="87" t="s">
        <v>221</v>
      </c>
      <c r="J45" s="66"/>
      <c r="K45" s="66"/>
      <c r="L45" s="67"/>
      <c r="M45" s="65" t="s">
        <v>240</v>
      </c>
      <c r="N45" s="66"/>
      <c r="O45" s="67"/>
      <c r="P45" s="65">
        <v>145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186</v>
      </c>
      <c r="D46" s="81"/>
      <c r="E46" s="82" t="s">
        <v>187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213</v>
      </c>
      <c r="D47" s="77"/>
      <c r="E47" s="78" t="s">
        <v>214</v>
      </c>
      <c r="F47" s="79"/>
      <c r="G47" s="84">
        <v>4</v>
      </c>
      <c r="H47" s="67"/>
      <c r="I47" s="87" t="s">
        <v>221</v>
      </c>
      <c r="J47" s="66"/>
      <c r="K47" s="66"/>
      <c r="L47" s="67"/>
      <c r="M47" s="65" t="s">
        <v>241</v>
      </c>
      <c r="N47" s="66"/>
      <c r="O47" s="67"/>
      <c r="P47" s="65">
        <v>137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188</v>
      </c>
      <c r="D48" s="81"/>
      <c r="E48" s="82" t="s">
        <v>189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215</v>
      </c>
      <c r="D49" s="77"/>
      <c r="E49" s="78" t="s">
        <v>216</v>
      </c>
      <c r="F49" s="79"/>
      <c r="G49" s="84">
        <v>4</v>
      </c>
      <c r="H49" s="67"/>
      <c r="I49" s="87" t="s">
        <v>221</v>
      </c>
      <c r="J49" s="66"/>
      <c r="K49" s="66"/>
      <c r="L49" s="67"/>
      <c r="M49" s="65" t="s">
        <v>242</v>
      </c>
      <c r="N49" s="66"/>
      <c r="O49" s="67"/>
      <c r="P49" s="65">
        <v>138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4"/>
      <c r="B50" s="175"/>
      <c r="C50" s="176" t="s">
        <v>190</v>
      </c>
      <c r="D50" s="177"/>
      <c r="E50" s="178" t="s">
        <v>191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 t="s">
        <v>217</v>
      </c>
      <c r="D51" s="77"/>
      <c r="E51" s="78" t="s">
        <v>218</v>
      </c>
      <c r="F51" s="79"/>
      <c r="G51" s="84">
        <v>4</v>
      </c>
      <c r="H51" s="67"/>
      <c r="I51" s="87" t="s">
        <v>221</v>
      </c>
      <c r="J51" s="66"/>
      <c r="K51" s="66"/>
      <c r="L51" s="67"/>
      <c r="M51" s="65" t="s">
        <v>244</v>
      </c>
      <c r="N51" s="66"/>
      <c r="O51" s="67"/>
      <c r="P51" s="65">
        <v>136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192</v>
      </c>
      <c r="D52" s="81"/>
      <c r="E52" s="82" t="s">
        <v>193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>
        <v>14</v>
      </c>
      <c r="C53" s="76" t="s">
        <v>219</v>
      </c>
      <c r="D53" s="77"/>
      <c r="E53" s="78" t="s">
        <v>220</v>
      </c>
      <c r="F53" s="79"/>
      <c r="G53" s="84">
        <v>4</v>
      </c>
      <c r="H53" s="67"/>
      <c r="I53" s="87" t="s">
        <v>223</v>
      </c>
      <c r="J53" s="66"/>
      <c r="K53" s="66"/>
      <c r="L53" s="67"/>
      <c r="M53" s="65" t="s">
        <v>243</v>
      </c>
      <c r="N53" s="66"/>
      <c r="O53" s="67"/>
      <c r="P53" s="65">
        <v>148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 t="s">
        <v>194</v>
      </c>
      <c r="D54" s="93"/>
      <c r="E54" s="94" t="s">
        <v>195</v>
      </c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6" t="s">
        <v>245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120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女子</v>
      </c>
      <c r="I5" s="9">
        <f>入力!Y27</f>
        <v>13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21030</v>
      </c>
      <c r="B7" s="13" t="str">
        <f>IF(入力!C3="","",入力!C3)</f>
        <v>飯山満南バレーボールクラブ女子</v>
      </c>
      <c r="C7" s="13" t="str">
        <f>IF(入力!C2="","",入力!C2)</f>
        <v>ハサマミナミバレーボールクラブジョシ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飯山満</v>
      </c>
      <c r="T7" s="13"/>
      <c r="U7" s="13" t="str">
        <f>IF(入力!C4="","",入力!C4)</f>
        <v>T10609774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山田</v>
      </c>
      <c r="D16" s="13" t="str">
        <f>IF(入力!E8="","",入力!E8)</f>
        <v>雄示</v>
      </c>
      <c r="E16" s="13" t="str">
        <f>IF(入力!C7="","",入力!C7)</f>
        <v>ヤマダ</v>
      </c>
      <c r="F16" s="13" t="str">
        <f>IF(入力!E7="","",入力!E7)</f>
        <v>ユウジ</v>
      </c>
      <c r="G16" s="13" t="str">
        <f>IF(入力!G7="","",入力!G7)</f>
        <v>JVA006776114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0822</v>
      </c>
      <c r="T16" s="13" t="str">
        <f>IF(入力!P8="","",入力!P8)</f>
        <v>船橋市飯山満町2-618-2-1-208</v>
      </c>
      <c r="U16" s="13" t="str">
        <f>IF(入力!AL7="","",入力!AL7)</f>
        <v>080</v>
      </c>
      <c r="V16" s="13" t="str">
        <f>IF(入力!AK8="","",入力!AK8)</f>
        <v>3002</v>
      </c>
      <c r="W16" s="13" t="str">
        <f>IF(入力!AP8="","",入力!AP8)</f>
        <v>4159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熊谷　</v>
      </c>
      <c r="D17" s="13" t="str">
        <f>IF(入力!E10="","",入力!E10)</f>
        <v>麗子</v>
      </c>
      <c r="E17" s="13" t="str">
        <f>IF(入力!C9="","",入力!C9)</f>
        <v>クマガイ</v>
      </c>
      <c r="F17" s="13" t="str">
        <f>IF(入力!E9="","",入力!E9)</f>
        <v>レイコ</v>
      </c>
      <c r="G17" s="13" t="str">
        <f>IF(入力!G9="","",入力!G9)</f>
        <v>JVA021247040</v>
      </c>
      <c r="H17" s="13" t="str">
        <f>IF(入力!J9="","",入力!J9)</f>
        <v/>
      </c>
      <c r="I17" s="13" t="str">
        <f>IF(入力!M9="","",入力!M9)</f>
        <v>000615258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0822</v>
      </c>
      <c r="T17" s="13" t="str">
        <f>IF(入力!P10="","",入力!P10)</f>
        <v>船橋市飯山満町2-494-56</v>
      </c>
      <c r="U17" s="13" t="str">
        <f>IF(入力!AL9="","",入力!AL9)</f>
        <v>090</v>
      </c>
      <c r="V17" s="13" t="str">
        <f>IF(入力!AK10="","",入力!AK10)</f>
        <v>3914</v>
      </c>
      <c r="W17" s="13" t="str">
        <f>IF(入力!AP10="","",入力!AP10)</f>
        <v>6214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佐藤</v>
      </c>
      <c r="D18" s="13" t="str">
        <f>IF(入力!E12="","",入力!E12)</f>
        <v>和也</v>
      </c>
      <c r="E18" s="13" t="str">
        <f>IF(入力!C11="","",入力!C11)</f>
        <v>サトウ</v>
      </c>
      <c r="F18" s="13" t="str">
        <f>IF(入力!E11="","",入力!E11)</f>
        <v>カズヤ</v>
      </c>
      <c r="G18" s="13" t="str">
        <f>IF(入力!G11="","",入力!G11)</f>
        <v>JVA001504699</v>
      </c>
      <c r="H18" s="13" t="str">
        <f>IF(入力!J11="","",入力!J11)</f>
        <v/>
      </c>
      <c r="I18" s="13" t="str">
        <f>IF(入力!M11="","",入力!M11)</f>
        <v>000422305</v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0822</v>
      </c>
      <c r="T18" s="13" t="str">
        <f>IF(入力!P12="","",入力!P12)</f>
        <v>船橋市飯山満町2-455-13</v>
      </c>
      <c r="U18" s="13" t="str">
        <f>IF(入力!AL11="","",入力!AL11)</f>
        <v>090</v>
      </c>
      <c r="V18" s="13" t="str">
        <f>IF(入力!AK12="","",入力!AK12)</f>
        <v>9530</v>
      </c>
      <c r="W18" s="13" t="str">
        <f>IF(入力!AP12="","",入力!AP12)</f>
        <v>8269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舩越</v>
      </c>
      <c r="D20" s="13" t="str">
        <f>IF(入力!E14="","",入力!E14)</f>
        <v>恵</v>
      </c>
      <c r="E20" s="13" t="str">
        <f>IF(入力!C13="","",入力!C13)</f>
        <v>フナコシ</v>
      </c>
      <c r="F20" s="13" t="str">
        <f>IF(入力!E13="","",入力!E13)</f>
        <v>メグミ</v>
      </c>
      <c r="G20" s="13" t="str">
        <f>IF(入力!G13="","",入力!G13)</f>
        <v>JVA022850959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43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0822</v>
      </c>
      <c r="T20" s="13" t="str">
        <f>IF(入力!P14="","",入力!P14)</f>
        <v>船橋市飯山満町2-482-22-A410</v>
      </c>
      <c r="U20" s="13" t="str">
        <f>IF(入力!AL13="","",入力!AL13)</f>
        <v>080</v>
      </c>
      <c r="V20" s="13" t="str">
        <f>IF(入力!AK14="","",入力!AK14)</f>
        <v>7710</v>
      </c>
      <c r="W20" s="13" t="str">
        <f>IF(入力!AP14="","",入力!AP14)</f>
        <v>2708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山田</v>
      </c>
      <c r="D22" s="13" t="str">
        <f>IF(入力!E18="","",入力!E18)</f>
        <v>雄示</v>
      </c>
      <c r="E22" s="13" t="str">
        <f>IF(入力!C17="","",入力!C17)</f>
        <v>ヤマダ</v>
      </c>
      <c r="F22" s="13" t="str">
        <f>IF(入力!E17="","",入力!E17)</f>
        <v>ユウジ</v>
      </c>
      <c r="G22" s="13"/>
      <c r="H22" s="13"/>
      <c r="I22" s="13"/>
      <c r="J22" s="13"/>
      <c r="K22" s="13"/>
      <c r="L22" s="13">
        <f>IF(入力!AT17="","",入力!AT17)</f>
        <v>71</v>
      </c>
      <c r="M22" s="13"/>
      <c r="N22" s="13">
        <f>IF(入力!C23="","",入力!C23)</f>
        <v>80</v>
      </c>
      <c r="O22" s="13">
        <f>IF(入力!E23="","",入力!E23)</f>
        <v>3002</v>
      </c>
      <c r="P22" s="13">
        <f>IF(入力!G23="","",入力!G23)</f>
        <v>4159</v>
      </c>
      <c r="Q22" s="13"/>
      <c r="R22" s="13" t="str">
        <f>IF(入力!R17="","",入力!R17)</f>
        <v>274</v>
      </c>
      <c r="S22" s="13" t="str">
        <f>IF(入力!W17="","",入力!W17)</f>
        <v>0822</v>
      </c>
      <c r="T22" s="13" t="str">
        <f>IF(入力!P18="","",入力!P18)</f>
        <v>船橋市飯山満町2-618-2-1-208</v>
      </c>
      <c r="U22" s="13" t="str">
        <f>IF(入力!AL17="","",入力!AL17)</f>
        <v>080</v>
      </c>
      <c r="V22" s="13" t="str">
        <f>IF(入力!AK18="","",入力!AK18)</f>
        <v>3002</v>
      </c>
      <c r="W22" s="13" t="str">
        <f>IF(入力!AP18="","",入力!AP18)</f>
        <v>4159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佐藤</v>
      </c>
      <c r="D24" s="51" t="str">
        <f>VLOOKUP($B$51,$A$53:$F$352,4)</f>
        <v>友香</v>
      </c>
      <c r="E24" s="51" t="str">
        <f>VLOOKUP($B$51,$A$53:$F$352,5)</f>
        <v>サトウ</v>
      </c>
      <c r="F24" s="51" t="str">
        <f>VLOOKUP($B$51,$A$53:$F$352,6)</f>
        <v>トモカ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佐藤</v>
      </c>
      <c r="D53" s="13" t="str">
        <f>IF(入力!E28="","",入力!E28)</f>
        <v>友香</v>
      </c>
      <c r="E53" s="13" t="str">
        <f>IF(入力!C27="","",入力!C27)</f>
        <v>サトウ</v>
      </c>
      <c r="F53" s="13" t="str">
        <f>IF(入力!E27="","",入力!E27)</f>
        <v>トモカ</v>
      </c>
      <c r="G53" s="13" t="str">
        <f>IF(入力!M27="","",入力!M27)</f>
        <v>JVA021323829</v>
      </c>
      <c r="H53" s="13" t="str">
        <f>IF(入力!I27="","",入力!I27)</f>
        <v>飯山満南小学校</v>
      </c>
      <c r="I53" s="13">
        <f>IF(入力!G27="","",入力!G27)</f>
        <v>6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山本</v>
      </c>
      <c r="D54" s="13" t="str">
        <f>IF(入力!E30="","",入力!E30)</f>
        <v>清夏</v>
      </c>
      <c r="E54" s="13" t="str">
        <f>IF(入力!C29="","",入力!C29)</f>
        <v>ヤマモト</v>
      </c>
      <c r="F54" s="13" t="str">
        <f>IF(入力!E29="","",入力!E29)</f>
        <v>セイカ</v>
      </c>
      <c r="G54" s="13" t="str">
        <f>IF(入力!M29="","",入力!M29)</f>
        <v>JVA023163683</v>
      </c>
      <c r="H54" s="13" t="str">
        <f>IF(入力!I29="","",入力!I29)</f>
        <v>飯山満南小学校</v>
      </c>
      <c r="I54" s="13">
        <f>IF(入力!G29="","",入力!G29)</f>
        <v>6</v>
      </c>
      <c r="J54" s="13">
        <f>IF(入力!P29="","",入力!P29)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森内</v>
      </c>
      <c r="D55" s="13" t="str">
        <f>IF(入力!E32="","",入力!E32)</f>
        <v>柊里</v>
      </c>
      <c r="E55" s="13" t="str">
        <f>IF(入力!C31="","",入力!C31)</f>
        <v>モリウチ</v>
      </c>
      <c r="F55" s="13" t="str">
        <f>IF(入力!E31="","",入力!E31)</f>
        <v>ヒマリ</v>
      </c>
      <c r="G55" s="13" t="str">
        <f>IF(入力!M31="","",入力!M31)</f>
        <v>JVA020343323</v>
      </c>
      <c r="H55" s="13" t="str">
        <f>IF(入力!I31="","",入力!I31)</f>
        <v>高根小学校</v>
      </c>
      <c r="I55" s="13">
        <f>IF(入力!G31="","",入力!G31)</f>
        <v>6</v>
      </c>
      <c r="J55" s="13">
        <f>IF(入力!P31="","",入力!P31)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青山</v>
      </c>
      <c r="D56" s="13" t="str">
        <f>IF(入力!E34="","",入力!E34)</f>
        <v>すみれ</v>
      </c>
      <c r="E56" s="13" t="str">
        <f>IF(入力!C33="","",入力!C33)</f>
        <v>アオヤマ</v>
      </c>
      <c r="F56" s="13" t="str">
        <f>IF(入力!E33="","",入力!E33)</f>
        <v>スミレ</v>
      </c>
      <c r="G56" s="13" t="str">
        <f>IF(入力!M33="","",入力!M33)</f>
        <v>JVA022232380</v>
      </c>
      <c r="H56" s="13" t="str">
        <f>IF(入力!I33="","",入力!I33)</f>
        <v>飯山満南小学校</v>
      </c>
      <c r="I56" s="13">
        <f>IF(入力!G33="","",入力!G33)</f>
        <v>5</v>
      </c>
      <c r="J56" s="13">
        <f>IF(入力!P33="","",入力!P33)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舩越</v>
      </c>
      <c r="D57" s="13" t="str">
        <f>IF(入力!E36="","",入力!E36)</f>
        <v>絢恵</v>
      </c>
      <c r="E57" s="13" t="str">
        <f>IF(入力!C35="","",入力!C35)</f>
        <v>フナコシ</v>
      </c>
      <c r="F57" s="13" t="str">
        <f>IF(入力!E35="","",入力!E35)</f>
        <v>アヤメ</v>
      </c>
      <c r="G57" s="13" t="str">
        <f>IF(入力!M35="","",入力!M35)</f>
        <v>JVA021809026</v>
      </c>
      <c r="H57" s="13" t="str">
        <f>IF(入力!I35="","",入力!I35)</f>
        <v>飯山満南小学校</v>
      </c>
      <c r="I57" s="13">
        <f>IF(入力!G35="","",入力!G35)</f>
        <v>5</v>
      </c>
      <c r="J57" s="13">
        <f>IF(入力!P35="","",入力!P35)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熊谷</v>
      </c>
      <c r="D58" s="13" t="str">
        <f>IF(入力!E38="","",入力!E38)</f>
        <v>すみれ</v>
      </c>
      <c r="E58" s="13" t="str">
        <f>IF(入力!C37="","",入力!C37)</f>
        <v>クマガイ</v>
      </c>
      <c r="F58" s="13" t="str">
        <f>IF(入力!E37="","",入力!E37)</f>
        <v>スミレ</v>
      </c>
      <c r="G58" s="13" t="str">
        <f>IF(入力!M37="","",入力!M37)</f>
        <v>JVA021709326</v>
      </c>
      <c r="H58" s="13" t="str">
        <f>IF(入力!I37="","",入力!I37)</f>
        <v>飯山満南小学校</v>
      </c>
      <c r="I58" s="13">
        <f>IF(入力!G37="","",入力!G37)</f>
        <v>5</v>
      </c>
      <c r="J58" s="13">
        <f>IF(入力!P37="","",入力!P37)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久保田</v>
      </c>
      <c r="D59" s="13" t="str">
        <f>IF(入力!E40="","",入力!E40)</f>
        <v>唯花</v>
      </c>
      <c r="E59" s="13" t="str">
        <f>IF(入力!C39="","",入力!C39)</f>
        <v>クボタ</v>
      </c>
      <c r="F59" s="13" t="str">
        <f>IF(入力!E39="","",入力!E39)</f>
        <v>イチカ</v>
      </c>
      <c r="G59" s="13" t="str">
        <f>IF(入力!M39="","",入力!M39)</f>
        <v>JVA021709333</v>
      </c>
      <c r="H59" s="13" t="str">
        <f>IF(入力!I39="","",入力!I39)</f>
        <v>飯山満南小学校</v>
      </c>
      <c r="I59" s="13">
        <f>IF(入力!G39="","",入力!G39)</f>
        <v>5</v>
      </c>
      <c r="J59" s="13">
        <f>IF(入力!P39="","",入力!P39)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古城</v>
      </c>
      <c r="D60" s="13" t="str">
        <f>IF(入力!E42="","",入力!E42)</f>
        <v>くるみ</v>
      </c>
      <c r="E60" s="13" t="str">
        <f>IF(入力!C41="","",入力!C41)</f>
        <v>コジョウ</v>
      </c>
      <c r="F60" s="13" t="str">
        <f>IF(入力!E41="","",入力!E41)</f>
        <v>クルミ</v>
      </c>
      <c r="G60" s="13" t="str">
        <f>IF(入力!M41="","",入力!M41)</f>
        <v>JVA022201768</v>
      </c>
      <c r="H60" s="13" t="str">
        <f>IF(入力!I41="","",入力!I41)</f>
        <v>飯山満南小学校</v>
      </c>
      <c r="I60" s="13">
        <f>IF(入力!G41="","",入力!G41)</f>
        <v>5</v>
      </c>
      <c r="J60" s="13">
        <f>IF(入力!P41="","",入力!P41)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小川</v>
      </c>
      <c r="D61" s="13" t="str">
        <f>IF(入力!E44="","",入力!E44)</f>
        <v>風音</v>
      </c>
      <c r="E61" s="13" t="str">
        <f>IF(入力!C43="","",入力!C43)</f>
        <v>オガワ</v>
      </c>
      <c r="F61" s="13" t="str">
        <f>IF(入力!E43="","",入力!E43)</f>
        <v>カノン</v>
      </c>
      <c r="G61" s="13" t="str">
        <f>IF(入力!M43="","",入力!M43)</f>
        <v>JVA023488014</v>
      </c>
      <c r="H61" s="13" t="str">
        <f>IF(入力!I43="","",入力!I43)</f>
        <v>飯山満南小学校</v>
      </c>
      <c r="I61" s="13">
        <f>IF(入力!G43="","",入力!G43)</f>
        <v>5</v>
      </c>
      <c r="J61" s="13">
        <f>IF(入力!P43="","",入力!P43)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尾形</v>
      </c>
      <c r="D62" s="13" t="str">
        <f>IF(入力!E46="","",入力!E46)</f>
        <v>澪</v>
      </c>
      <c r="E62" s="13" t="str">
        <f>IF(入力!C45="","",入力!C45)</f>
        <v>オガタ</v>
      </c>
      <c r="F62" s="13" t="str">
        <f>IF(入力!E45="","",入力!E45)</f>
        <v>ミオ</v>
      </c>
      <c r="G62" s="13" t="str">
        <f>IF(入力!M45="","",入力!M45)</f>
        <v>JVA023548848</v>
      </c>
      <c r="H62" s="13" t="str">
        <f>IF(入力!I45="","",入力!I45)</f>
        <v>飯山満南小学校</v>
      </c>
      <c r="I62" s="13">
        <f>IF(入力!G45="","",入力!G45)</f>
        <v>5</v>
      </c>
      <c r="J62" s="13">
        <f>IF(入力!P45="","",入力!P45)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橋本</v>
      </c>
      <c r="D63" s="13" t="str">
        <f>IF(入力!E48="","",入力!E48)</f>
        <v>香穂</v>
      </c>
      <c r="E63" s="13" t="str">
        <f>IF(入力!C47="","",入力!C47)</f>
        <v>ハシモト</v>
      </c>
      <c r="F63" s="13" t="str">
        <f>IF(入力!E47="","",入力!E47)</f>
        <v>カホ</v>
      </c>
      <c r="G63" s="13" t="str">
        <f>IF(入力!M47="","",入力!M47)</f>
        <v>JVA022529626</v>
      </c>
      <c r="H63" s="13" t="str">
        <f>IF(入力!I47="","",入力!I47)</f>
        <v>飯山満南小学校</v>
      </c>
      <c r="I63" s="13">
        <f>IF(入力!G47="","",入力!G47)</f>
        <v>4</v>
      </c>
      <c r="J63" s="13">
        <f>IF(入力!P47="","",入力!P47)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小姓堂</v>
      </c>
      <c r="D64" s="13" t="str">
        <f>IF(入力!E50="","",入力!E50)</f>
        <v>ももか</v>
      </c>
      <c r="E64" s="13" t="str">
        <f>IF(入力!C49="","",入力!C49)</f>
        <v>コショウド</v>
      </c>
      <c r="F64" s="13" t="str">
        <f>IF(入力!E49="","",入力!E49)</f>
        <v>モモカ</v>
      </c>
      <c r="G64" s="13" t="str">
        <f>IF(入力!M49="","",入力!M49)</f>
        <v>JVA022480231</v>
      </c>
      <c r="H64" s="13" t="str">
        <f>IF(入力!I49="","",入力!I49)</f>
        <v>飯山満南小学校</v>
      </c>
      <c r="I64" s="13">
        <f>IF(入力!G49="","",入力!G49)</f>
        <v>4</v>
      </c>
      <c r="J64" s="13">
        <f>IF(入力!P49="","",入力!P49)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清光</v>
      </c>
      <c r="D65" s="13" t="str">
        <f>IF(入力!E52="","",入力!E52)</f>
        <v>麻友</v>
      </c>
      <c r="E65" s="13" t="str">
        <f>IF(入力!C51="","",入力!C51)</f>
        <v>セイコウ</v>
      </c>
      <c r="F65" s="13" t="str">
        <f>IF(入力!E51="","",入力!E51)</f>
        <v>マユ</v>
      </c>
      <c r="G65" s="13" t="str">
        <f>IF(入力!M51="","",入力!M51)</f>
        <v>JVA023520417</v>
      </c>
      <c r="H65" s="13" t="str">
        <f>IF(入力!I51="","",入力!I51)</f>
        <v>飯山満南小学校</v>
      </c>
      <c r="I65" s="13">
        <f>IF(入力!G51="","",入力!G51)</f>
        <v>4</v>
      </c>
      <c r="J65" s="13">
        <f>IF(入力!P51="","",入力!P51)</f>
        <v>136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田島</v>
      </c>
      <c r="D66" s="13" t="str">
        <f>IF(入力!E54="","",入力!E54)</f>
        <v>紅蘭</v>
      </c>
      <c r="E66" s="13" t="str">
        <f>IF(入力!C53="","",入力!C53)</f>
        <v>タシマ</v>
      </c>
      <c r="F66" s="13" t="str">
        <f>IF(入力!E53="","",入力!E53)</f>
        <v>クラン</v>
      </c>
      <c r="G66" s="13" t="str">
        <f>IF(入力!M53="","",入力!M53)</f>
        <v>JVA023548855</v>
      </c>
      <c r="H66" s="13" t="str">
        <f>IF(入力!I53="","",入力!I53)</f>
        <v>飯山満小学校</v>
      </c>
      <c r="I66" s="13">
        <f>IF(入力!G53="","",入力!G53)</f>
        <v>4</v>
      </c>
      <c r="J66" s="13">
        <f>IF(入力!P53="","",入力!P53)</f>
        <v>148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古城 哲也</cp:lastModifiedBy>
  <cp:lastPrinted>2026-04-19T09:23:13Z</cp:lastPrinted>
  <dcterms:created xsi:type="dcterms:W3CDTF">2014-04-05T09:56:00Z</dcterms:created>
  <dcterms:modified xsi:type="dcterms:W3CDTF">2026-04-22T11:10:14Z</dcterms:modified>
</cp:coreProperties>
</file>