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487576f6321134/デスクトップ/"/>
    </mc:Choice>
  </mc:AlternateContent>
  <xr:revisionPtr revIDLastSave="53" documentId="13_ncr:1_{78C87838-B2C1-461F-9BFC-5D0349564EA1}" xr6:coauthVersionLast="47" xr6:coauthVersionMax="47" xr10:uidLastSave="{CA86CFF6-420A-4B2C-A914-A6F7CFA31A6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<sst xmlns="http://schemas.openxmlformats.org/spreadsheetml/2006/main" count="316" uniqueCount="234">
  <si>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</si>
  <si>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</si>
  <si>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</si>
  <si>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</si>
  <si>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</si>
  <si>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</si>
  <si>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</si>
  <si>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</si>
  <si>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</si>
  <si>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</si>
  <si>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</si>
  <si>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</si>
  <si>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</si>
  <si>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</si>
  <si>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</si>
  <si>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</si>
  <si>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</si>
  <si>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</si>
  <si>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</si>
  <si>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</si>
  <si>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</si>
  <si>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</si>
  <si>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</si>
  <si>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</si>
  <si>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</si>
  <si>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</si>
  <si>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</si>
  <si>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</si>
  <si>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</si>
  <si>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</si>
  <si>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</si>
  <si>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</si>
  <si>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</si>
  <si>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</si>
  <si>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</si>
  <si>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</si>
  <si>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</si>
  <si>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</si>
  <si>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</si>
  <si>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</si>
  <si>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</si>
  <si>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</si>
  <si>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</si>
  <si>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</si>
  <si>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</si>
  <si>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</si>
  <si>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</si>
  <si>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</si>
  <si>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</si>
  <si>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</si>
  <si>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</si>
  <si>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</si>
  <si>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</si>
  <si>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</si>
  <si>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</si>
  <si>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</si>
  <si>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</si>
  <si>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</si>
  <si>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</si>
  <si>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</si>
  <si>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</si>
  <si>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</si>
  <si>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</si>
  <si>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</si>
  <si>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</si>
  <si>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</si>
  <si>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</si>
  <si>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</si>
  <si>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</si>
  <si>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</si>
  <si>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</si>
  <si>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</si>
  <si>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</si>
  <si>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</si>
  <si>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</si>
  <si>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</si>
  <si>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</si>
  <si>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</si>
  <si>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</si>
  <si>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</si>
  <si>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</si>
  <si>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</si>
  <si>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</si>
  <si>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</si>
  <si>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</si>
  <si>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</si>
  <si>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</si>
  <si>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</si>
  <si>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</si>
  <si>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</si>
  <si>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</si>
  <si>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</si>
  <si>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</si>
  <si>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</si>
  <si>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</si>
  <si>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</si>
  <si>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</si>
  <si>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</si>
  <si>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</si>
  <si>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</si>
  <si>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</si>
  <si>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</si>
  <si>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</si>
  <si>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</si>
  <si>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</si>
  <si>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</si>
  <si>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</si>
  <si>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</si>
  <si>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</si>
  <si>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</si>
  <si>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</si>
  <si>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</si>
  <si>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</si>
  <si>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</si>
  <si>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</si>
  <si>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</si>
  <si>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</si>
  <si>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</si>
  <si>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</si>
  <si>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</si>
  <si>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</si>
  <si>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</si>
  <si>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</si>
  <si>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</si>
  <si>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</si>
  <si>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</si>
  <si>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</si>
  <si>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</si>
  <si>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</si>
  <si>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</si>
  <si>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</si>
  <si>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</si>
  <si>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</si>
  <si>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大網Fossette Jr.</t>
    <rPh sb="0" eb="2">
      <t>オオアミ</t>
    </rPh>
    <phoneticPr fontId="2"/>
  </si>
  <si>
    <t>オオアミフォセットジュニア</t>
    <phoneticPr fontId="2"/>
  </si>
  <si>
    <t>大網白里市</t>
    <rPh sb="0" eb="5">
      <t>オオアミシラサトシ</t>
    </rPh>
    <phoneticPr fontId="2"/>
  </si>
  <si>
    <t>JR外房</t>
    <rPh sb="2" eb="4">
      <t>ソトボウ</t>
    </rPh>
    <phoneticPr fontId="2"/>
  </si>
  <si>
    <t>大網</t>
    <rPh sb="0" eb="2">
      <t>オオアミ</t>
    </rPh>
    <phoneticPr fontId="2"/>
  </si>
  <si>
    <t>カゲヤマ</t>
  </si>
  <si>
    <t>マサアキ</t>
  </si>
  <si>
    <t>蔭山</t>
    <rPh sb="0" eb="2">
      <t>カゲヤマ</t>
    </rPh>
    <phoneticPr fontId="2"/>
  </si>
  <si>
    <t>昌明</t>
    <rPh sb="0" eb="2">
      <t>マサアキ</t>
    </rPh>
    <phoneticPr fontId="2"/>
  </si>
  <si>
    <t>大網白里市仏島１９４－２</t>
    <rPh sb="0" eb="5">
      <t>オオアミシラサトシ</t>
    </rPh>
    <rPh sb="5" eb="7">
      <t>フツシマ</t>
    </rPh>
    <phoneticPr fontId="2"/>
  </si>
  <si>
    <t>２９９</t>
    <phoneticPr fontId="2"/>
  </si>
  <si>
    <t>３２３７</t>
    <phoneticPr fontId="2"/>
  </si>
  <si>
    <t>０９０</t>
    <phoneticPr fontId="2"/>
  </si>
  <si>
    <t>１０４８</t>
    <phoneticPr fontId="2"/>
  </si>
  <si>
    <t>７８５０</t>
    <phoneticPr fontId="2"/>
  </si>
  <si>
    <t>イマゼキ</t>
  </si>
  <si>
    <t>アキヒロ</t>
  </si>
  <si>
    <t>今関</t>
    <rPh sb="0" eb="2">
      <t>イマゼキ</t>
    </rPh>
    <phoneticPr fontId="2"/>
  </si>
  <si>
    <t>明宏</t>
    <rPh sb="0" eb="2">
      <t>アキヒロ</t>
    </rPh>
    <phoneticPr fontId="2"/>
  </si>
  <si>
    <t>山武市小松２１８０</t>
    <rPh sb="0" eb="3">
      <t>サンムシ</t>
    </rPh>
    <rPh sb="3" eb="5">
      <t>コマツ</t>
    </rPh>
    <phoneticPr fontId="2"/>
  </si>
  <si>
    <t>２８９</t>
    <phoneticPr fontId="2"/>
  </si>
  <si>
    <t>１３０２</t>
    <phoneticPr fontId="2"/>
  </si>
  <si>
    <t>９３３２</t>
    <phoneticPr fontId="2"/>
  </si>
  <si>
    <t>１８３４</t>
    <phoneticPr fontId="2"/>
  </si>
  <si>
    <t>カゲヤマ</t>
    <phoneticPr fontId="2"/>
  </si>
  <si>
    <t>ユウコ</t>
    <phoneticPr fontId="2"/>
  </si>
  <si>
    <t>優子</t>
    <rPh sb="0" eb="2">
      <t>ユウコ</t>
    </rPh>
    <phoneticPr fontId="2"/>
  </si>
  <si>
    <t>４６０６</t>
    <phoneticPr fontId="2"/>
  </si>
  <si>
    <t>２１４８</t>
    <phoneticPr fontId="2"/>
  </si>
  <si>
    <t>サイトウ</t>
    <phoneticPr fontId="2"/>
  </si>
  <si>
    <t>トシノブ</t>
    <phoneticPr fontId="2"/>
  </si>
  <si>
    <t>斉藤</t>
    <rPh sb="0" eb="2">
      <t>サイトウ</t>
    </rPh>
    <phoneticPr fontId="2"/>
  </si>
  <si>
    <t>俊喜</t>
    <rPh sb="0" eb="1">
      <t>シュン</t>
    </rPh>
    <rPh sb="1" eb="2">
      <t>キ</t>
    </rPh>
    <phoneticPr fontId="2"/>
  </si>
  <si>
    <t>マサアキ</t>
    <phoneticPr fontId="2"/>
  </si>
  <si>
    <t>メイコ</t>
    <phoneticPr fontId="2"/>
  </si>
  <si>
    <t>大網白里市立大網東小学校</t>
    <rPh sb="0" eb="6">
      <t>オオアミシラサトシリツ</t>
    </rPh>
    <rPh sb="6" eb="8">
      <t>オオアミ</t>
    </rPh>
    <rPh sb="8" eb="9">
      <t>ヒガシ</t>
    </rPh>
    <rPh sb="9" eb="12">
      <t>ショウガッコウ</t>
    </rPh>
    <phoneticPr fontId="2"/>
  </si>
  <si>
    <t>芽生子</t>
    <rPh sb="0" eb="2">
      <t>メイ</t>
    </rPh>
    <rPh sb="2" eb="3">
      <t>コ</t>
    </rPh>
    <phoneticPr fontId="2"/>
  </si>
  <si>
    <t>ジュンナ</t>
    <phoneticPr fontId="2"/>
  </si>
  <si>
    <t>山武市立鳴浜小学校</t>
    <rPh sb="0" eb="4">
      <t>サンムシリツ</t>
    </rPh>
    <rPh sb="4" eb="9">
      <t>ナルハマショウガッコウ</t>
    </rPh>
    <phoneticPr fontId="2"/>
  </si>
  <si>
    <t>齋藤</t>
    <rPh sb="0" eb="2">
      <t>サイトウ</t>
    </rPh>
    <phoneticPr fontId="2"/>
  </si>
  <si>
    <t>純奈</t>
    <rPh sb="0" eb="1">
      <t>ジュン</t>
    </rPh>
    <rPh sb="1" eb="2">
      <t>ナ</t>
    </rPh>
    <phoneticPr fontId="2"/>
  </si>
  <si>
    <t>コビツ</t>
    <phoneticPr fontId="2"/>
  </si>
  <si>
    <t>カエデ</t>
    <phoneticPr fontId="2"/>
  </si>
  <si>
    <t>八街市立二州小学校</t>
    <rPh sb="0" eb="4">
      <t>ヤチマタシリツ</t>
    </rPh>
    <rPh sb="4" eb="6">
      <t>ニシュウ</t>
    </rPh>
    <rPh sb="6" eb="9">
      <t>ショウガッコウ</t>
    </rPh>
    <phoneticPr fontId="2"/>
  </si>
  <si>
    <t>小櫃</t>
    <rPh sb="0" eb="2">
      <t>コビツ</t>
    </rPh>
    <phoneticPr fontId="2"/>
  </si>
  <si>
    <t>楓</t>
    <rPh sb="0" eb="1">
      <t>カエデ</t>
    </rPh>
    <phoneticPr fontId="2"/>
  </si>
  <si>
    <t>ミト</t>
    <phoneticPr fontId="2"/>
  </si>
  <si>
    <t>ハルフミ</t>
    <phoneticPr fontId="2"/>
  </si>
  <si>
    <t>大網白里市立大網小学校</t>
    <rPh sb="0" eb="6">
      <t>オオアミシラサトシリツ</t>
    </rPh>
    <rPh sb="6" eb="8">
      <t>オオアミ</t>
    </rPh>
    <rPh sb="8" eb="11">
      <t>ショウガッコウ</t>
    </rPh>
    <phoneticPr fontId="2"/>
  </si>
  <si>
    <t>三戸</t>
    <rPh sb="0" eb="2">
      <t>ミト</t>
    </rPh>
    <phoneticPr fontId="2"/>
  </si>
  <si>
    <t>陽史</t>
    <rPh sb="0" eb="1">
      <t>ヨウ</t>
    </rPh>
    <rPh sb="1" eb="2">
      <t>フミ</t>
    </rPh>
    <phoneticPr fontId="2"/>
  </si>
  <si>
    <t>ヒラツカ</t>
    <phoneticPr fontId="2"/>
  </si>
  <si>
    <t>エイゴ</t>
    <phoneticPr fontId="2"/>
  </si>
  <si>
    <t>大網白里市立瑞穂小学校</t>
    <rPh sb="0" eb="6">
      <t>オオアミシラサトシリツ</t>
    </rPh>
    <rPh sb="6" eb="11">
      <t>ミズホショウガッコウ</t>
    </rPh>
    <phoneticPr fontId="2"/>
  </si>
  <si>
    <t>平塚</t>
    <rPh sb="0" eb="2">
      <t>ヒラツカ</t>
    </rPh>
    <phoneticPr fontId="2"/>
  </si>
  <si>
    <t>英伍</t>
    <rPh sb="0" eb="1">
      <t>エイ</t>
    </rPh>
    <rPh sb="1" eb="2">
      <t>ゴ</t>
    </rPh>
    <phoneticPr fontId="2"/>
  </si>
  <si>
    <t>ソウタ</t>
    <phoneticPr fontId="2"/>
  </si>
  <si>
    <t>湊太</t>
    <rPh sb="0" eb="1">
      <t>ミナト</t>
    </rPh>
    <rPh sb="1" eb="2">
      <t>タ</t>
    </rPh>
    <phoneticPr fontId="2"/>
  </si>
  <si>
    <t>オオカワ</t>
    <phoneticPr fontId="2"/>
  </si>
  <si>
    <t>テルミチ</t>
    <phoneticPr fontId="2"/>
  </si>
  <si>
    <t>大川</t>
    <rPh sb="0" eb="2">
      <t>オオカワ</t>
    </rPh>
    <phoneticPr fontId="2"/>
  </si>
  <si>
    <t>輝充</t>
    <rPh sb="0" eb="1">
      <t>カガヤ</t>
    </rPh>
    <rPh sb="1" eb="2">
      <t>ジュウ</t>
    </rPh>
    <phoneticPr fontId="2"/>
  </si>
  <si>
    <t>イマゼキ</t>
    <phoneticPr fontId="2"/>
  </si>
  <si>
    <t>マサトシ</t>
    <phoneticPr fontId="2"/>
  </si>
  <si>
    <t>山武市立緑海小学校</t>
    <rPh sb="0" eb="4">
      <t>サンムシリツ</t>
    </rPh>
    <rPh sb="4" eb="9">
      <t>ミドリウミショウガッコウ</t>
    </rPh>
    <phoneticPr fontId="2"/>
  </si>
  <si>
    <t>真寿</t>
    <rPh sb="0" eb="1">
      <t>マ</t>
    </rPh>
    <rPh sb="1" eb="2">
      <t>ヒサシ</t>
    </rPh>
    <phoneticPr fontId="2"/>
  </si>
  <si>
    <t>ヤマガタ</t>
    <phoneticPr fontId="2"/>
  </si>
  <si>
    <t>アイ</t>
    <phoneticPr fontId="2"/>
  </si>
  <si>
    <t>山縣</t>
    <rPh sb="0" eb="2">
      <t>ヤマガタ</t>
    </rPh>
    <phoneticPr fontId="2"/>
  </si>
  <si>
    <t>愛</t>
    <rPh sb="0" eb="1">
      <t>アイ</t>
    </rPh>
    <phoneticPr fontId="2"/>
  </si>
  <si>
    <t>マホ</t>
    <phoneticPr fontId="2"/>
  </si>
  <si>
    <t>真帆</t>
    <rPh sb="0" eb="2">
      <t>マホ</t>
    </rPh>
    <phoneticPr fontId="2"/>
  </si>
  <si>
    <t>ワカモト</t>
    <phoneticPr fontId="2"/>
  </si>
  <si>
    <t>ホノカ</t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</si>
  <si>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</si>
  <si>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若本</t>
    <rPh sb="0" eb="2">
      <t>ワカモト</t>
    </rPh>
    <phoneticPr fontId="2"/>
  </si>
  <si>
    <t>穂華</t>
    <rPh sb="0" eb="1">
      <t>ホ</t>
    </rPh>
    <rPh sb="1" eb="2">
      <t>カ</t>
    </rPh>
    <phoneticPr fontId="2"/>
  </si>
  <si>
    <t>①</t>
    <phoneticPr fontId="2"/>
  </si>
  <si>
    <t>石垣</t>
    <rPh sb="0" eb="2">
      <t>イシガキ</t>
    </rPh>
    <phoneticPr fontId="2"/>
  </si>
  <si>
    <t>花菜</t>
    <rPh sb="0" eb="1">
      <t>ハナ</t>
    </rPh>
    <rPh sb="1" eb="2">
      <t>ナ</t>
    </rPh>
    <phoneticPr fontId="2"/>
  </si>
  <si>
    <t>イシガキ</t>
    <phoneticPr fontId="2"/>
  </si>
  <si>
    <t>カナ</t>
    <phoneticPr fontId="2"/>
  </si>
  <si>
    <t>小渡</t>
    <rPh sb="0" eb="2">
      <t>コワタリ</t>
    </rPh>
    <phoneticPr fontId="2"/>
  </si>
  <si>
    <t>亜里沙</t>
    <rPh sb="0" eb="3">
      <t>アリサ</t>
    </rPh>
    <phoneticPr fontId="2"/>
  </si>
  <si>
    <t>コワタリ</t>
    <phoneticPr fontId="2"/>
  </si>
  <si>
    <t>アリサ</t>
    <phoneticPr fontId="2"/>
  </si>
  <si>
    <t>酒井</t>
    <rPh sb="0" eb="2">
      <t>サカイ</t>
    </rPh>
    <phoneticPr fontId="2"/>
  </si>
  <si>
    <t>サカイ</t>
    <phoneticPr fontId="2"/>
  </si>
  <si>
    <t>瀬夏</t>
    <rPh sb="0" eb="1">
      <t>セ</t>
    </rPh>
    <rPh sb="1" eb="2">
      <t>ナツ</t>
    </rPh>
    <phoneticPr fontId="2"/>
  </si>
  <si>
    <t>セナ</t>
    <phoneticPr fontId="2"/>
  </si>
  <si>
    <t>八街市立八街東小学校</t>
    <rPh sb="0" eb="4">
      <t>ヤチマタシリツ</t>
    </rPh>
    <rPh sb="4" eb="6">
      <t>ヤチマタ</t>
    </rPh>
    <rPh sb="6" eb="7">
      <t>ヒガシ</t>
    </rPh>
    <rPh sb="7" eb="10">
      <t>ショウガッコウ</t>
    </rPh>
    <phoneticPr fontId="2"/>
  </si>
  <si>
    <t>三戸</t>
    <rPh sb="0" eb="2">
      <t>ミト</t>
    </rPh>
    <phoneticPr fontId="2"/>
  </si>
  <si>
    <t>ミト</t>
    <phoneticPr fontId="2"/>
  </si>
  <si>
    <t>雅弘</t>
    <rPh sb="0" eb="2">
      <t>マサヒロ</t>
    </rPh>
    <phoneticPr fontId="2"/>
  </si>
  <si>
    <t>マサヒロ</t>
    <phoneticPr fontId="2"/>
  </si>
  <si>
    <t>３２５５</t>
    <phoneticPr fontId="2"/>
  </si>
  <si>
    <t>大網白里市みどりが丘3-20-27</t>
    <rPh sb="0" eb="5">
      <t>オオアミシラサトシ</t>
    </rPh>
    <rPh sb="9" eb="10">
      <t>オカ</t>
    </rPh>
    <phoneticPr fontId="2"/>
  </si>
  <si>
    <t>090</t>
    <phoneticPr fontId="2"/>
  </si>
  <si>
    <t>4205</t>
    <phoneticPr fontId="2"/>
  </si>
  <si>
    <t>0068</t>
    <phoneticPr fontId="2"/>
  </si>
  <si>
    <t>　 チーム発足2年目、今年度はチーム一丸となって大きな大会にチャレンジしていきます。笑顔を忘れずに、全力プレー、全員バレーで頑張ります！</t>
    <rPh sb="5" eb="7">
      <t>ホッソク</t>
    </rPh>
    <rPh sb="8" eb="10">
      <t>ネンメ</t>
    </rPh>
    <rPh sb="11" eb="14">
      <t>コンネンド</t>
    </rPh>
    <rPh sb="18" eb="20">
      <t>イチガン</t>
    </rPh>
    <rPh sb="24" eb="25">
      <t>オオ</t>
    </rPh>
    <rPh sb="27" eb="29">
      <t>タイカイ</t>
    </rPh>
    <rPh sb="42" eb="44">
      <t>エガオ</t>
    </rPh>
    <rPh sb="45" eb="46">
      <t>ワス</t>
    </rPh>
    <rPh sb="50" eb="52">
      <t>ゼンリョク</t>
    </rPh>
    <rPh sb="56" eb="58">
      <t>ゼンイン</t>
    </rPh>
    <rPh sb="62" eb="6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</si>
</sst>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7" fillId="0" borderId="23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2" zoomScaleNormal="100" zoomScaleSheetLayoutView="100" workbookViewId="0">
      <selection activeCell="AO33" sqref="AO3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3" t="s">
        <v>114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8"/>
      <c r="L2" s="208"/>
      <c r="M2" s="208"/>
      <c r="N2" s="208"/>
      <c r="O2" s="209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5" t="s">
        <v>92</v>
      </c>
      <c r="K3" s="206"/>
      <c r="L3" s="206"/>
      <c r="M3" s="206"/>
      <c r="N3" s="206"/>
      <c r="O3" s="207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117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8" t="s">
        <v>122</v>
      </c>
      <c r="B4" s="219"/>
      <c r="C4" s="210">
        <v>436749702</v>
      </c>
      <c r="D4" s="211"/>
      <c r="E4" s="211"/>
      <c r="F4" s="211"/>
      <c r="G4" s="211"/>
      <c r="H4" s="211"/>
      <c r="I4" s="212"/>
      <c r="J4" s="222" t="s">
        <v>116</v>
      </c>
      <c r="K4" s="223"/>
      <c r="L4" s="223"/>
      <c r="M4" s="223"/>
      <c r="N4" s="223"/>
      <c r="O4" s="224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115</v>
      </c>
      <c r="B5" s="221"/>
      <c r="C5" s="213">
        <v>436749702</v>
      </c>
      <c r="D5" s="214"/>
      <c r="E5" s="214"/>
      <c r="F5" s="214"/>
      <c r="G5" s="214"/>
      <c r="H5" s="214"/>
      <c r="I5" s="215"/>
      <c r="J5" s="186">
        <v>35011</v>
      </c>
      <c r="K5" s="186"/>
      <c r="L5" s="186"/>
      <c r="M5" s="186"/>
      <c r="N5" s="186"/>
      <c r="O5" s="186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88">
        <v>526559785</v>
      </c>
      <c r="H7" s="188"/>
      <c r="I7" s="188"/>
      <c r="J7" s="188"/>
      <c r="K7" s="188"/>
      <c r="L7" s="188"/>
      <c r="M7" s="188">
        <v>625700</v>
      </c>
      <c r="N7" s="188"/>
      <c r="O7" s="188"/>
      <c r="P7" s="163" t="s">
        <v>7</v>
      </c>
      <c r="Q7" s="164"/>
      <c r="R7" s="127" t="s">
        <v>143</v>
      </c>
      <c r="S7" s="128"/>
      <c r="T7" s="128"/>
      <c r="U7" s="128"/>
      <c r="V7" s="27" t="s">
        <v>8</v>
      </c>
      <c r="W7" s="117" t="s">
        <v>144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52</v>
      </c>
    </row>
    <row r="8" spans="1:51" ht="18" customHeight="1">
      <c r="A8" s="73"/>
      <c r="B8" s="125"/>
      <c r="C8" s="135" t="s">
        <v>140</v>
      </c>
      <c r="D8" s="81"/>
      <c r="E8" s="136" t="s">
        <v>141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142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" customHeight="1">
      <c r="A9" s="216" t="s">
        <v>131</v>
      </c>
      <c r="B9" s="125"/>
      <c r="C9" s="133" t="s">
        <v>148</v>
      </c>
      <c r="D9" s="77"/>
      <c r="E9" s="134" t="s">
        <v>149</v>
      </c>
      <c r="F9" s="79"/>
      <c r="G9" s="188">
        <v>526560613</v>
      </c>
      <c r="H9" s="188"/>
      <c r="I9" s="188"/>
      <c r="J9" s="188"/>
      <c r="K9" s="188"/>
      <c r="L9" s="188"/>
      <c r="M9" s="188"/>
      <c r="N9" s="188"/>
      <c r="O9" s="188"/>
      <c r="P9" s="163" t="s">
        <v>7</v>
      </c>
      <c r="Q9" s="164"/>
      <c r="R9" s="127" t="s">
        <v>153</v>
      </c>
      <c r="S9" s="128"/>
      <c r="T9" s="128"/>
      <c r="U9" s="128"/>
      <c r="V9" s="27" t="s">
        <v>8</v>
      </c>
      <c r="W9" s="117" t="s">
        <v>154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145</v>
      </c>
      <c r="AM9" s="60"/>
      <c r="AN9" s="60"/>
      <c r="AO9" s="60"/>
      <c r="AP9" s="60"/>
      <c r="AQ9" s="60"/>
      <c r="AR9" s="60"/>
      <c r="AS9" s="36" t="s">
        <v>125</v>
      </c>
      <c r="AT9" s="54">
        <v>45</v>
      </c>
    </row>
    <row r="10" spans="1:51" ht="18" customHeight="1">
      <c r="A10" s="73"/>
      <c r="B10" s="125"/>
      <c r="C10" s="135" t="s">
        <v>150</v>
      </c>
      <c r="D10" s="81"/>
      <c r="E10" s="136" t="s">
        <v>151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152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155</v>
      </c>
      <c r="AL10" s="62"/>
      <c r="AM10" s="62"/>
      <c r="AN10" s="62"/>
      <c r="AO10" s="37" t="s">
        <v>126</v>
      </c>
      <c r="AP10" s="63" t="s">
        <v>156</v>
      </c>
      <c r="AQ10" s="62"/>
      <c r="AR10" s="62"/>
      <c r="AS10" s="64"/>
      <c r="AT10" s="54"/>
    </row>
    <row r="11" spans="1:51" ht="14.4" customHeight="1">
      <c r="A11" s="216" t="s">
        <v>132</v>
      </c>
      <c r="B11" s="125"/>
      <c r="C11" s="76" t="s">
        <v>225</v>
      </c>
      <c r="D11" s="77"/>
      <c r="E11" s="78" t="s">
        <v>227</v>
      </c>
      <c r="F11" s="79"/>
      <c r="G11" s="188">
        <v>18326</v>
      </c>
      <c r="H11" s="188"/>
      <c r="I11" s="188"/>
      <c r="J11" s="188"/>
      <c r="K11" s="188"/>
      <c r="L11" s="188"/>
      <c r="M11" s="188"/>
      <c r="N11" s="188"/>
      <c r="O11" s="188"/>
      <c r="P11" s="163" t="s">
        <v>7</v>
      </c>
      <c r="Q11" s="164"/>
      <c r="R11" s="127" t="s">
        <v>143</v>
      </c>
      <c r="S11" s="128"/>
      <c r="T11" s="128"/>
      <c r="U11" s="128"/>
      <c r="V11" s="27" t="s">
        <v>8</v>
      </c>
      <c r="W11" s="117" t="s">
        <v>228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230</v>
      </c>
      <c r="AM11" s="60"/>
      <c r="AN11" s="60"/>
      <c r="AO11" s="60"/>
      <c r="AP11" s="60"/>
      <c r="AQ11" s="60"/>
      <c r="AR11" s="60"/>
      <c r="AS11" s="36" t="s">
        <v>10</v>
      </c>
      <c r="AT11" s="54">
        <v>46</v>
      </c>
    </row>
    <row r="12" spans="1:51" ht="18" customHeight="1">
      <c r="A12" s="73"/>
      <c r="B12" s="125"/>
      <c r="C12" s="80" t="s">
        <v>224</v>
      </c>
      <c r="D12" s="81"/>
      <c r="E12" s="82" t="s">
        <v>226</v>
      </c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225" t="s">
        <v>229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231</v>
      </c>
      <c r="AL12" s="62"/>
      <c r="AM12" s="62"/>
      <c r="AN12" s="62"/>
      <c r="AO12" s="37" t="s">
        <v>8</v>
      </c>
      <c r="AP12" s="63" t="s">
        <v>232</v>
      </c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 t="s">
        <v>157</v>
      </c>
      <c r="D13" s="77"/>
      <c r="E13" s="134" t="s">
        <v>158</v>
      </c>
      <c r="F13" s="79"/>
      <c r="G13" s="188">
        <v>503739005</v>
      </c>
      <c r="H13" s="188"/>
      <c r="I13" s="188"/>
      <c r="J13" s="188"/>
      <c r="K13" s="188"/>
      <c r="L13" s="188"/>
      <c r="M13" s="188"/>
      <c r="N13" s="188"/>
      <c r="O13" s="188"/>
      <c r="P13" s="163" t="s">
        <v>7</v>
      </c>
      <c r="Q13" s="164"/>
      <c r="R13" s="127" t="s">
        <v>143</v>
      </c>
      <c r="S13" s="128"/>
      <c r="T13" s="128"/>
      <c r="U13" s="128"/>
      <c r="V13" s="27" t="s">
        <v>8</v>
      </c>
      <c r="W13" s="117" t="s">
        <v>144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145</v>
      </c>
      <c r="AM13" s="60"/>
      <c r="AN13" s="60"/>
      <c r="AO13" s="60"/>
      <c r="AP13" s="60"/>
      <c r="AQ13" s="60"/>
      <c r="AR13" s="60"/>
      <c r="AS13" s="36" t="s">
        <v>125</v>
      </c>
      <c r="AT13" s="54">
        <v>46</v>
      </c>
    </row>
    <row r="14" spans="1:51" ht="18" customHeight="1">
      <c r="A14" s="73"/>
      <c r="B14" s="125"/>
      <c r="C14" s="135" t="s">
        <v>140</v>
      </c>
      <c r="D14" s="81"/>
      <c r="E14" s="136" t="s">
        <v>159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142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160</v>
      </c>
      <c r="AL14" s="62"/>
      <c r="AM14" s="62"/>
      <c r="AN14" s="62"/>
      <c r="AO14" s="37" t="s">
        <v>126</v>
      </c>
      <c r="AP14" s="63" t="s">
        <v>161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162</v>
      </c>
      <c r="D15" s="77"/>
      <c r="E15" s="134" t="s">
        <v>163</v>
      </c>
      <c r="F15" s="79"/>
      <c r="G15" s="191"/>
      <c r="H15" s="191"/>
      <c r="I15" s="191"/>
      <c r="J15" s="191"/>
      <c r="K15" s="191"/>
      <c r="L15" s="191"/>
      <c r="M15" s="191"/>
      <c r="N15" s="191"/>
      <c r="O15" s="191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164</v>
      </c>
      <c r="D16" s="81"/>
      <c r="E16" s="136" t="s">
        <v>165</v>
      </c>
      <c r="F16" s="83"/>
      <c r="G16" s="191"/>
      <c r="H16" s="191"/>
      <c r="I16" s="191"/>
      <c r="J16" s="191"/>
      <c r="K16" s="191"/>
      <c r="L16" s="191"/>
      <c r="M16" s="191"/>
      <c r="N16" s="191"/>
      <c r="O16" s="191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2" t="s">
        <v>97</v>
      </c>
      <c r="B17" s="125"/>
      <c r="C17" s="133" t="s">
        <v>157</v>
      </c>
      <c r="D17" s="77"/>
      <c r="E17" s="134" t="s">
        <v>166</v>
      </c>
      <c r="F17" s="79"/>
      <c r="G17" s="191"/>
      <c r="H17" s="191"/>
      <c r="I17" s="191"/>
      <c r="J17" s="191"/>
      <c r="K17" s="191"/>
      <c r="L17" s="191"/>
      <c r="M17" s="191"/>
      <c r="N17" s="191"/>
      <c r="O17" s="191"/>
      <c r="P17" s="163" t="s">
        <v>7</v>
      </c>
      <c r="Q17" s="164"/>
      <c r="R17" s="127" t="s">
        <v>143</v>
      </c>
      <c r="S17" s="128"/>
      <c r="T17" s="128"/>
      <c r="U17" s="128"/>
      <c r="V17" s="27" t="s">
        <v>8</v>
      </c>
      <c r="W17" s="117" t="s">
        <v>144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145</v>
      </c>
      <c r="AM17" s="60"/>
      <c r="AN17" s="60"/>
      <c r="AO17" s="60"/>
      <c r="AP17" s="60"/>
      <c r="AQ17" s="60"/>
      <c r="AR17" s="60"/>
      <c r="AS17" s="36" t="s">
        <v>125</v>
      </c>
      <c r="AT17" s="54">
        <v>52</v>
      </c>
    </row>
    <row r="18" spans="1:46" ht="18" customHeight="1">
      <c r="A18" s="73"/>
      <c r="B18" s="125"/>
      <c r="C18" s="135" t="s">
        <v>140</v>
      </c>
      <c r="D18" s="81"/>
      <c r="E18" s="136" t="s">
        <v>141</v>
      </c>
      <c r="F18" s="83"/>
      <c r="G18" s="191"/>
      <c r="H18" s="191"/>
      <c r="I18" s="191"/>
      <c r="J18" s="191"/>
      <c r="K18" s="191"/>
      <c r="L18" s="191"/>
      <c r="M18" s="191"/>
      <c r="N18" s="191"/>
      <c r="O18" s="191"/>
      <c r="P18" s="120" t="s">
        <v>142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146</v>
      </c>
      <c r="AL18" s="62"/>
      <c r="AM18" s="62"/>
      <c r="AN18" s="62"/>
      <c r="AO18" s="37" t="s">
        <v>126</v>
      </c>
      <c r="AP18" s="63" t="s">
        <v>147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大網白里市仏島１９４－２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0" t="str">
        <f>IF(AL17="","",AL17&amp;"-"&amp;AK18&amp;"-"&amp;AP18)</f>
        <v>０９０-１０４８-７８５０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1">
        <v>90</v>
      </c>
      <c r="D23" s="193"/>
      <c r="E23" s="193">
        <v>1048</v>
      </c>
      <c r="F23" s="193"/>
      <c r="G23" s="193">
        <v>7850</v>
      </c>
      <c r="H23" s="19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17"/>
      <c r="C24" s="202"/>
      <c r="D24" s="194"/>
      <c r="E24" s="194"/>
      <c r="F24" s="194"/>
      <c r="G24" s="194"/>
      <c r="H24" s="19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9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0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185" t="s">
        <v>210</v>
      </c>
      <c r="C27" s="133" t="s">
        <v>157</v>
      </c>
      <c r="D27" s="77"/>
      <c r="E27" s="134" t="s">
        <v>167</v>
      </c>
      <c r="F27" s="79"/>
      <c r="G27" s="84">
        <v>6</v>
      </c>
      <c r="H27" s="67"/>
      <c r="I27" s="84" t="s">
        <v>168</v>
      </c>
      <c r="J27" s="66"/>
      <c r="K27" s="66"/>
      <c r="L27" s="67"/>
      <c r="M27" s="65">
        <v>23457904</v>
      </c>
      <c r="N27" s="66"/>
      <c r="O27" s="67"/>
      <c r="P27" s="65">
        <v>155</v>
      </c>
      <c r="Q27" s="66"/>
      <c r="R27" s="66"/>
      <c r="S27" s="66"/>
      <c r="T27" s="71"/>
      <c r="U27" s="1"/>
      <c r="V27" s="1"/>
      <c r="W27" s="1"/>
      <c r="X27" s="1"/>
      <c r="Y27" s="195">
        <v>9</v>
      </c>
      <c r="Z27" s="196"/>
      <c r="AA27" s="196"/>
      <c r="AB27" s="196"/>
      <c r="AC27" s="196"/>
      <c r="AD27" s="196"/>
      <c r="AE27" s="196"/>
      <c r="AF27" s="196"/>
      <c r="AG27" s="19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140</v>
      </c>
      <c r="D28" s="81"/>
      <c r="E28" s="136" t="s">
        <v>169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8"/>
      <c r="Z28" s="199"/>
      <c r="AA28" s="199"/>
      <c r="AB28" s="199"/>
      <c r="AC28" s="199"/>
      <c r="AD28" s="199"/>
      <c r="AE28" s="199"/>
      <c r="AF28" s="199"/>
      <c r="AG28" s="20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2</v>
      </c>
      <c r="C29" s="133" t="s">
        <v>162</v>
      </c>
      <c r="D29" s="77"/>
      <c r="E29" s="134" t="s">
        <v>170</v>
      </c>
      <c r="F29" s="79"/>
      <c r="G29" s="84">
        <v>5</v>
      </c>
      <c r="H29" s="67"/>
      <c r="I29" s="84" t="s">
        <v>171</v>
      </c>
      <c r="J29" s="66"/>
      <c r="K29" s="66"/>
      <c r="L29" s="67"/>
      <c r="M29" s="65">
        <v>23457928</v>
      </c>
      <c r="N29" s="66"/>
      <c r="O29" s="67"/>
      <c r="P29" s="65">
        <v>148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172</v>
      </c>
      <c r="D30" s="81"/>
      <c r="E30" s="136" t="s">
        <v>173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3</v>
      </c>
      <c r="C31" s="133" t="s">
        <v>174</v>
      </c>
      <c r="D31" s="77"/>
      <c r="E31" s="134" t="s">
        <v>175</v>
      </c>
      <c r="F31" s="79"/>
      <c r="G31" s="84">
        <v>5</v>
      </c>
      <c r="H31" s="67"/>
      <c r="I31" s="84" t="s">
        <v>176</v>
      </c>
      <c r="J31" s="66"/>
      <c r="K31" s="66"/>
      <c r="L31" s="67"/>
      <c r="M31" s="65">
        <v>23457966</v>
      </c>
      <c r="N31" s="66"/>
      <c r="O31" s="67"/>
      <c r="P31" s="65">
        <v>152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177</v>
      </c>
      <c r="D32" s="81"/>
      <c r="E32" s="136" t="s">
        <v>178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4</v>
      </c>
      <c r="C33" s="133" t="s">
        <v>179</v>
      </c>
      <c r="D33" s="77"/>
      <c r="E33" s="134" t="s">
        <v>180</v>
      </c>
      <c r="F33" s="79"/>
      <c r="G33" s="84">
        <v>5</v>
      </c>
      <c r="H33" s="67"/>
      <c r="I33" s="84" t="s">
        <v>181</v>
      </c>
      <c r="J33" s="66"/>
      <c r="K33" s="66"/>
      <c r="L33" s="67"/>
      <c r="M33" s="65">
        <v>23457959</v>
      </c>
      <c r="N33" s="66"/>
      <c r="O33" s="67"/>
      <c r="P33" s="65">
        <v>148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182</v>
      </c>
      <c r="D34" s="81"/>
      <c r="E34" s="136" t="s">
        <v>183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5</v>
      </c>
      <c r="C35" s="133" t="s">
        <v>184</v>
      </c>
      <c r="D35" s="77"/>
      <c r="E35" s="134" t="s">
        <v>185</v>
      </c>
      <c r="F35" s="79"/>
      <c r="G35" s="84">
        <v>5</v>
      </c>
      <c r="H35" s="67"/>
      <c r="I35" s="84" t="s">
        <v>186</v>
      </c>
      <c r="J35" s="66"/>
      <c r="K35" s="66"/>
      <c r="L35" s="67"/>
      <c r="M35" s="65">
        <v>23527126</v>
      </c>
      <c r="N35" s="66"/>
      <c r="O35" s="67"/>
      <c r="P35" s="65">
        <v>145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187</v>
      </c>
      <c r="D36" s="81"/>
      <c r="E36" s="136" t="s">
        <v>188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6</v>
      </c>
      <c r="C37" s="133" t="s">
        <v>157</v>
      </c>
      <c r="D37" s="77"/>
      <c r="E37" s="134" t="s">
        <v>189</v>
      </c>
      <c r="F37" s="79"/>
      <c r="G37" s="84">
        <v>2</v>
      </c>
      <c r="H37" s="67"/>
      <c r="I37" s="84" t="s">
        <v>168</v>
      </c>
      <c r="J37" s="66"/>
      <c r="K37" s="66"/>
      <c r="L37" s="67"/>
      <c r="M37" s="65">
        <v>23458000</v>
      </c>
      <c r="N37" s="66"/>
      <c r="O37" s="67"/>
      <c r="P37" s="65">
        <v>128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140</v>
      </c>
      <c r="D38" s="81"/>
      <c r="E38" s="136" t="s">
        <v>190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8</v>
      </c>
      <c r="C39" s="76" t="s">
        <v>191</v>
      </c>
      <c r="D39" s="77"/>
      <c r="E39" s="78" t="s">
        <v>192</v>
      </c>
      <c r="F39" s="79"/>
      <c r="G39" s="87">
        <v>5</v>
      </c>
      <c r="H39" s="67"/>
      <c r="I39" s="87" t="s">
        <v>181</v>
      </c>
      <c r="J39" s="66"/>
      <c r="K39" s="66"/>
      <c r="L39" s="67"/>
      <c r="M39" s="65">
        <v>23457997</v>
      </c>
      <c r="N39" s="66"/>
      <c r="O39" s="67"/>
      <c r="P39" s="65">
        <v>142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193</v>
      </c>
      <c r="D40" s="81"/>
      <c r="E40" s="82" t="s">
        <v>194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9</v>
      </c>
      <c r="C41" s="133" t="s">
        <v>195</v>
      </c>
      <c r="D41" s="77"/>
      <c r="E41" s="134" t="s">
        <v>196</v>
      </c>
      <c r="F41" s="79"/>
      <c r="G41" s="84">
        <v>5</v>
      </c>
      <c r="H41" s="67"/>
      <c r="I41" s="84" t="s">
        <v>197</v>
      </c>
      <c r="J41" s="66"/>
      <c r="K41" s="66"/>
      <c r="L41" s="67"/>
      <c r="M41" s="65">
        <v>23457942</v>
      </c>
      <c r="N41" s="66"/>
      <c r="O41" s="67"/>
      <c r="P41" s="65">
        <v>139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150</v>
      </c>
      <c r="D42" s="81"/>
      <c r="E42" s="136" t="s">
        <v>198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10</v>
      </c>
      <c r="C43" s="76" t="s">
        <v>199</v>
      </c>
      <c r="D43" s="77"/>
      <c r="E43" s="78" t="s">
        <v>200</v>
      </c>
      <c r="F43" s="79"/>
      <c r="G43" s="84">
        <v>5</v>
      </c>
      <c r="H43" s="67"/>
      <c r="I43" s="84" t="s">
        <v>181</v>
      </c>
      <c r="J43" s="66"/>
      <c r="K43" s="66"/>
      <c r="L43" s="67"/>
      <c r="M43" s="65">
        <v>23457911</v>
      </c>
      <c r="N43" s="66"/>
      <c r="O43" s="67"/>
      <c r="P43" s="65">
        <v>141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201</v>
      </c>
      <c r="D44" s="81"/>
      <c r="E44" s="82" t="s">
        <v>202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>
        <v>11</v>
      </c>
      <c r="C45" s="76" t="s">
        <v>162</v>
      </c>
      <c r="D45" s="77"/>
      <c r="E45" s="78" t="s">
        <v>203</v>
      </c>
      <c r="F45" s="79"/>
      <c r="G45" s="84">
        <v>5</v>
      </c>
      <c r="H45" s="67"/>
      <c r="I45" s="87" t="s">
        <v>186</v>
      </c>
      <c r="J45" s="66"/>
      <c r="K45" s="66"/>
      <c r="L45" s="67"/>
      <c r="M45" s="65">
        <v>19911052</v>
      </c>
      <c r="N45" s="66"/>
      <c r="O45" s="67"/>
      <c r="P45" s="65">
        <v>138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172</v>
      </c>
      <c r="D46" s="81"/>
      <c r="E46" s="82" t="s">
        <v>204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>
        <v>12</v>
      </c>
      <c r="C47" s="76" t="s">
        <v>205</v>
      </c>
      <c r="D47" s="77"/>
      <c r="E47" s="78" t="s">
        <v>206</v>
      </c>
      <c r="F47" s="79"/>
      <c r="G47" s="84">
        <v>5</v>
      </c>
      <c r="H47" s="67"/>
      <c r="I47" s="87" t="s">
        <v>207</v>
      </c>
      <c r="J47" s="66"/>
      <c r="K47" s="66"/>
      <c r="L47" s="67"/>
      <c r="M47" s="65">
        <v>23457935</v>
      </c>
      <c r="N47" s="66"/>
      <c r="O47" s="67"/>
      <c r="P47" s="65">
        <v>140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208</v>
      </c>
      <c r="D48" s="81"/>
      <c r="E48" s="82" t="s">
        <v>209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>
        <v>7</v>
      </c>
      <c r="C49" s="76" t="s">
        <v>213</v>
      </c>
      <c r="D49" s="77"/>
      <c r="E49" s="78" t="s">
        <v>214</v>
      </c>
      <c r="F49" s="79"/>
      <c r="G49" s="84">
        <v>5</v>
      </c>
      <c r="H49" s="67"/>
      <c r="I49" s="87" t="s">
        <v>186</v>
      </c>
      <c r="J49" s="66"/>
      <c r="K49" s="66"/>
      <c r="L49" s="67"/>
      <c r="M49" s="65">
        <v>23566866</v>
      </c>
      <c r="N49" s="66"/>
      <c r="O49" s="67"/>
      <c r="P49" s="65">
        <v>156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211</v>
      </c>
      <c r="D50" s="177"/>
      <c r="E50" s="178" t="s">
        <v>212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>
        <v>13</v>
      </c>
      <c r="C51" s="76" t="s">
        <v>217</v>
      </c>
      <c r="D51" s="77"/>
      <c r="E51" s="78" t="s">
        <v>218</v>
      </c>
      <c r="F51" s="79"/>
      <c r="G51" s="84">
        <v>5</v>
      </c>
      <c r="H51" s="67"/>
      <c r="I51" s="87" t="s">
        <v>176</v>
      </c>
      <c r="J51" s="66"/>
      <c r="K51" s="66"/>
      <c r="L51" s="67"/>
      <c r="M51" s="65">
        <v>23666467</v>
      </c>
      <c r="N51" s="66"/>
      <c r="O51" s="67"/>
      <c r="P51" s="65">
        <v>164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215</v>
      </c>
      <c r="D52" s="81"/>
      <c r="E52" s="82" t="s">
        <v>216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>
        <v>14</v>
      </c>
      <c r="C53" s="76" t="s">
        <v>220</v>
      </c>
      <c r="D53" s="77"/>
      <c r="E53" s="78" t="s">
        <v>222</v>
      </c>
      <c r="F53" s="79"/>
      <c r="G53" s="84">
        <v>4</v>
      </c>
      <c r="H53" s="67"/>
      <c r="I53" s="87" t="s">
        <v>223</v>
      </c>
      <c r="J53" s="66"/>
      <c r="K53" s="66"/>
      <c r="L53" s="67"/>
      <c r="M53" s="65">
        <v>20711306</v>
      </c>
      <c r="N53" s="66"/>
      <c r="O53" s="67"/>
      <c r="P53" s="65">
        <v>148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219</v>
      </c>
      <c r="D54" s="93"/>
      <c r="E54" s="94" t="s">
        <v>221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6" t="s">
        <v>233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68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男女混合</v>
      </c>
      <c r="I5" s="9">
        <f>入力!Y27</f>
        <v>9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35011</v>
      </c>
      <c r="B7" s="13" t="str">
        <f>IF(入力!C3="","",入力!C3)</f>
        <v>大網Fossette Jr.</v>
      </c>
      <c r="C7" s="13" t="str">
        <f>IF(入力!C2="","",入力!C2)</f>
        <v>オオアミフォセットジュニア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JR外房</v>
      </c>
      <c r="S7" s="13" t="str">
        <f>IF(入力!AE5="","",入力!AE5)</f>
        <v>大網</v>
      </c>
      <c r="T7" s="13"/>
      <c r="U7" s="13">
        <f>IF(入力!C4="","",入力!C4)</f>
        <v>436749702</v>
      </c>
      <c r="V7" s="13">
        <f>IF(入力!C5="","",入力!C5)</f>
        <v>436749702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蔭山</v>
      </c>
      <c r="D16" s="13" t="str">
        <f>IF(入力!E8="","",入力!E8)</f>
        <v>昌明</v>
      </c>
      <c r="E16" s="13" t="str">
        <f>IF(入力!C7="","",入力!C7)</f>
        <v>カゲヤマ</v>
      </c>
      <c r="F16" s="13" t="str">
        <f>IF(入力!E7="","",入力!E7)</f>
        <v>マサアキ</v>
      </c>
      <c r="G16" s="13">
        <f>IF(入力!G7="","",入力!G7)</f>
        <v>526559785</v>
      </c>
      <c r="H16" s="13" t="str">
        <f>IF(入力!J7="","",入力!J7)</f>
        <v/>
      </c>
      <c r="I16" s="13">
        <f>IF(入力!M7="","",入力!M7)</f>
        <v>625700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３２３７</v>
      </c>
      <c r="T16" s="13" t="str">
        <f>IF(入力!P8="","",入力!P8)</f>
        <v>大網白里市仏島１９４－２</v>
      </c>
      <c r="U16" s="13" t="str">
        <f>IF(入力!AL7="","",入力!AL7)</f>
        <v>０９０</v>
      </c>
      <c r="V16" s="13" t="str">
        <f>IF(入力!AK8="","",入力!AK8)</f>
        <v>１０４８</v>
      </c>
      <c r="W16" s="13" t="str">
        <f>IF(入力!AP8="","",入力!AP8)</f>
        <v>７８５０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今関</v>
      </c>
      <c r="D17" s="13" t="str">
        <f>IF(入力!E10="","",入力!E10)</f>
        <v>明宏</v>
      </c>
      <c r="E17" s="13" t="str">
        <f>IF(入力!C9="","",入力!C9)</f>
        <v>イマゼキ</v>
      </c>
      <c r="F17" s="13" t="str">
        <f>IF(入力!E9="","",入力!E9)</f>
        <v>アキヒロ</v>
      </c>
      <c r="G17" s="13">
        <f>IF(入力!G9="","",入力!G9)</f>
        <v>526560613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１３０２</v>
      </c>
      <c r="T17" s="13" t="str">
        <f>IF(入力!P10="","",入力!P10)</f>
        <v>山武市小松２１８０</v>
      </c>
      <c r="U17" s="13" t="str">
        <f>IF(入力!AL9="","",入力!AL9)</f>
        <v>０９０</v>
      </c>
      <c r="V17" s="13" t="str">
        <f>IF(入力!AK10="","",入力!AK10)</f>
        <v>９３３２</v>
      </c>
      <c r="W17" s="13" t="str">
        <f>IF(入力!AP10="","",入力!AP10)</f>
        <v>１８３４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三戸</v>
      </c>
      <c r="D18" s="13" t="str">
        <f>IF(入力!E12="","",入力!E12)</f>
        <v>雅弘</v>
      </c>
      <c r="E18" s="13" t="str">
        <f>IF(入力!C11="","",入力!C11)</f>
        <v>ミト</v>
      </c>
      <c r="F18" s="13" t="str">
        <f>IF(入力!E11="","",入力!E11)</f>
        <v>マサヒロ</v>
      </c>
      <c r="G18" s="13">
        <f>IF(入力!G11="","",入力!G11)</f>
        <v>18326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46</v>
      </c>
      <c r="M18" s="13"/>
      <c r="N18" s="13"/>
      <c r="O18" s="13"/>
      <c r="P18" s="13"/>
      <c r="Q18" s="13"/>
      <c r="R18" s="13" t="str">
        <f>IF(入力!R11="","",入力!R11)</f>
        <v>２９９</v>
      </c>
      <c r="S18" s="13" t="str">
        <f>IF(入力!W11="","",入力!W11)</f>
        <v>３２５５</v>
      </c>
      <c r="T18" s="13" t="str">
        <f>IF(入力!P12="","",入力!P12)</f>
        <v>大網白里市みどりが丘3-20-27</v>
      </c>
      <c r="U18" s="13" t="str">
        <f>IF(入力!AL11="","",入力!AL11)</f>
        <v>090</v>
      </c>
      <c r="V18" s="13" t="str">
        <f>IF(入力!AK12="","",入力!AK12)</f>
        <v>4205</v>
      </c>
      <c r="W18" s="13" t="str">
        <f>IF(入力!AP12="","",入力!AP12)</f>
        <v>0068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蔭山</v>
      </c>
      <c r="D20" s="13" t="str">
        <f>IF(入力!E14="","",入力!E14)</f>
        <v>優子</v>
      </c>
      <c r="E20" s="13" t="str">
        <f>IF(入力!C13="","",入力!C13)</f>
        <v>カゲヤマ</v>
      </c>
      <c r="F20" s="13" t="str">
        <f>IF(入力!E13="","",入力!E13)</f>
        <v>ユウコ</v>
      </c>
      <c r="G20" s="13">
        <f>IF(入力!G13="","",入力!G13)</f>
        <v>503739005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２９９</v>
      </c>
      <c r="S20" s="13" t="str">
        <f>IF(入力!W13="","",入力!W13)</f>
        <v>３２３７</v>
      </c>
      <c r="T20" s="13" t="str">
        <f>IF(入力!P14="","",入力!P14)</f>
        <v>大網白里市仏島１９４－２</v>
      </c>
      <c r="U20" s="13" t="str">
        <f>IF(入力!AL13="","",入力!AL13)</f>
        <v>０９０</v>
      </c>
      <c r="V20" s="13" t="str">
        <f>IF(入力!AK14="","",入力!AK14)</f>
        <v>４６０６</v>
      </c>
      <c r="W20" s="13" t="str">
        <f>IF(入力!AP14="","",入力!AP14)</f>
        <v>２１４８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蔭山</v>
      </c>
      <c r="D22" s="13" t="str">
        <f>IF(入力!E18="","",入力!E18)</f>
        <v>昌明</v>
      </c>
      <c r="E22" s="13" t="str">
        <f>IF(入力!C17="","",入力!C17)</f>
        <v>カゲヤマ</v>
      </c>
      <c r="F22" s="13" t="str">
        <f>IF(入力!E17="","",入力!E17)</f>
        <v>マサアキ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>
        <f>IF(入力!C23="","",入力!C23)</f>
        <v>90</v>
      </c>
      <c r="O22" s="13">
        <f>IF(入力!E23="","",入力!E23)</f>
        <v>1048</v>
      </c>
      <c r="P22" s="13">
        <f>IF(入力!G23="","",入力!G23)</f>
        <v>7850</v>
      </c>
      <c r="Q22" s="13"/>
      <c r="R22" s="13" t="str">
        <f>IF(入力!R17="","",入力!R17)</f>
        <v>２９９</v>
      </c>
      <c r="S22" s="13" t="str">
        <f>IF(入力!W17="","",入力!W17)</f>
        <v>３２３７</v>
      </c>
      <c r="T22" s="13" t="str">
        <f>IF(入力!P18="","",入力!P18)</f>
        <v>大網白里市仏島１９４－２</v>
      </c>
      <c r="U22" s="13" t="str">
        <f>IF(入力!AL17="","",入力!AL17)</f>
        <v>０９０</v>
      </c>
      <c r="V22" s="13" t="str">
        <f>IF(入力!AK18="","",入力!AK18)</f>
        <v>１０４８</v>
      </c>
      <c r="W22" s="13" t="str">
        <f>IF(入力!AP18="","",入力!AP18)</f>
        <v>７８５０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斉藤</v>
      </c>
      <c r="D23" s="13" t="str">
        <f>IF(入力!$E$16="","",入力!$E$16)</f>
        <v>俊喜</v>
      </c>
      <c r="E23" s="13" t="str">
        <f>IF(入力!$C$15="","",入力!$C$15)</f>
        <v>サイトウ</v>
      </c>
      <c r="F23" s="13" t="str">
        <f>IF(入力!$E$15="","",入力!$E$15)</f>
        <v>トシノブ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蔭山</v>
      </c>
      <c r="D24" s="51" t="str">
        <f>VLOOKUP($B$51,$A$53:$F$352,4)</f>
        <v>芽生子</v>
      </c>
      <c r="E24" s="51" t="str">
        <f>VLOOKUP($B$51,$A$53:$F$352,5)</f>
        <v>カゲヤマ</v>
      </c>
      <c r="F24" s="51" t="str">
        <f>VLOOKUP($B$51,$A$53:$F$352,6)</f>
        <v>メイコ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蔭山</v>
      </c>
      <c r="D53" s="13" t="str">
        <f>IF(入力!E28="","",入力!E28)</f>
        <v>芽生子</v>
      </c>
      <c r="E53" s="13" t="str">
        <f>IF(入力!C27="","",入力!C27)</f>
        <v>カゲヤマ</v>
      </c>
      <c r="F53" s="13" t="str">
        <f>IF(入力!E27="","",入力!E27)</f>
        <v>メイコ</v>
      </c>
      <c r="G53" s="13">
        <f>IF(入力!M27="","",入力!M27)</f>
        <v>23457904</v>
      </c>
      <c r="H53" s="13" t="str">
        <f>IF(入力!I27="","",入力!I27)</f>
        <v>大網白里市立大網東小学校</v>
      </c>
      <c r="I53" s="13">
        <f>IF(入力!G27="","",入力!G27)</f>
        <v>6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齋藤</v>
      </c>
      <c r="D54" s="13" t="str">
        <f>IF(入力!E30="","",入力!E30)</f>
        <v>純奈</v>
      </c>
      <c r="E54" s="13" t="str">
        <f>IF(入力!C29="","",入力!C29)</f>
        <v>サイトウ</v>
      </c>
      <c r="F54" s="13" t="str">
        <f>IF(入力!E29="","",入力!E29)</f>
        <v>ジュンナ</v>
      </c>
      <c r="G54" s="13">
        <f>IF(入力!M29="","",入力!M29)</f>
        <v>23457928</v>
      </c>
      <c r="H54" s="13" t="str">
        <f>IF(入力!I29="","",入力!I29)</f>
        <v>山武市立鳴浜小学校</v>
      </c>
      <c r="I54" s="13">
        <f>IF(入力!G29="","",入力!G29)</f>
        <v>5</v>
      </c>
      <c r="J54" s="13">
        <f>IF(入力!P29="","",入力!P29)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小櫃</v>
      </c>
      <c r="D55" s="13" t="str">
        <f>IF(入力!E32="","",入力!E32)</f>
        <v>楓</v>
      </c>
      <c r="E55" s="13" t="str">
        <f>IF(入力!C31="","",入力!C31)</f>
        <v>コビツ</v>
      </c>
      <c r="F55" s="13" t="str">
        <f>IF(入力!E31="","",入力!E31)</f>
        <v>カエデ</v>
      </c>
      <c r="G55" s="13">
        <f>IF(入力!M31="","",入力!M31)</f>
        <v>23457966</v>
      </c>
      <c r="H55" s="13" t="str">
        <f>IF(入力!I31="","",入力!I31)</f>
        <v>八街市立二州小学校</v>
      </c>
      <c r="I55" s="13">
        <f>IF(入力!G31="","",入力!G31)</f>
        <v>5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三戸</v>
      </c>
      <c r="D56" s="13" t="str">
        <f>IF(入力!E34="","",入力!E34)</f>
        <v>陽史</v>
      </c>
      <c r="E56" s="13" t="str">
        <f>IF(入力!C33="","",入力!C33)</f>
        <v>ミト</v>
      </c>
      <c r="F56" s="13" t="str">
        <f>IF(入力!E33="","",入力!E33)</f>
        <v>ハルフミ</v>
      </c>
      <c r="G56" s="13">
        <f>IF(入力!M33="","",入力!M33)</f>
        <v>23457959</v>
      </c>
      <c r="H56" s="13" t="str">
        <f>IF(入力!I33="","",入力!I33)</f>
        <v>大網白里市立大網小学校</v>
      </c>
      <c r="I56" s="13">
        <f>IF(入力!G33="","",入力!G33)</f>
        <v>5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平塚</v>
      </c>
      <c r="D57" s="13" t="str">
        <f>IF(入力!E36="","",入力!E36)</f>
        <v>英伍</v>
      </c>
      <c r="E57" s="13" t="str">
        <f>IF(入力!C35="","",入力!C35)</f>
        <v>ヒラツカ</v>
      </c>
      <c r="F57" s="13" t="str">
        <f>IF(入力!E35="","",入力!E35)</f>
        <v>エイゴ</v>
      </c>
      <c r="G57" s="13">
        <f>IF(入力!M35="","",入力!M35)</f>
        <v>23527126</v>
      </c>
      <c r="H57" s="13" t="str">
        <f>IF(入力!I35="","",入力!I35)</f>
        <v>大網白里市立瑞穂小学校</v>
      </c>
      <c r="I57" s="13">
        <f>IF(入力!G35="","",入力!G35)</f>
        <v>5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蔭山</v>
      </c>
      <c r="D58" s="13" t="str">
        <f>IF(入力!E38="","",入力!E38)</f>
        <v>湊太</v>
      </c>
      <c r="E58" s="13" t="str">
        <f>IF(入力!C37="","",入力!C37)</f>
        <v>カゲヤマ</v>
      </c>
      <c r="F58" s="13" t="str">
        <f>IF(入力!E37="","",入力!E37)</f>
        <v>ソウタ</v>
      </c>
      <c r="G58" s="13">
        <f>IF(入力!M37="","",入力!M37)</f>
        <v>23458000</v>
      </c>
      <c r="H58" s="13" t="str">
        <f>IF(入力!I37="","",入力!I37)</f>
        <v>大網白里市立大網東小学校</v>
      </c>
      <c r="I58" s="13">
        <f>IF(入力!G37="","",入力!G37)</f>
        <v>2</v>
      </c>
      <c r="J58" s="13">
        <f>IF(入力!P37="","",入力!P37)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大川</v>
      </c>
      <c r="D59" s="13" t="str">
        <f>IF(入力!E40="","",入力!E40)</f>
        <v>輝充</v>
      </c>
      <c r="E59" s="13" t="str">
        <f>IF(入力!C39="","",入力!C39)</f>
        <v>オオカワ</v>
      </c>
      <c r="F59" s="13" t="str">
        <f>IF(入力!E39="","",入力!E39)</f>
        <v>テルミチ</v>
      </c>
      <c r="G59" s="13">
        <f>IF(入力!M39="","",入力!M39)</f>
        <v>23457997</v>
      </c>
      <c r="H59" s="13" t="str">
        <f>IF(入力!I39="","",入力!I39)</f>
        <v>大網白里市立大網小学校</v>
      </c>
      <c r="I59" s="13">
        <f>IF(入力!G39="","",入力!G39)</f>
        <v>5</v>
      </c>
      <c r="J59" s="13">
        <f>IF(入力!P39="","",入力!P39)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今関</v>
      </c>
      <c r="D60" s="13" t="str">
        <f>IF(入力!E42="","",入力!E42)</f>
        <v>真寿</v>
      </c>
      <c r="E60" s="13" t="str">
        <f>IF(入力!C41="","",入力!C41)</f>
        <v>イマゼキ</v>
      </c>
      <c r="F60" s="13" t="str">
        <f>IF(入力!E41="","",入力!E41)</f>
        <v>マサトシ</v>
      </c>
      <c r="G60" s="13">
        <f>IF(入力!M41="","",入力!M41)</f>
        <v>23457942</v>
      </c>
      <c r="H60" s="13" t="str">
        <f>IF(入力!I41="","",入力!I41)</f>
        <v>山武市立緑海小学校</v>
      </c>
      <c r="I60" s="13">
        <f>IF(入力!G41="","",入力!G41)</f>
        <v>5</v>
      </c>
      <c r="J60" s="13">
        <f>IF(入力!P41="","",入力!P41)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山縣</v>
      </c>
      <c r="D61" s="13" t="str">
        <f>IF(入力!E44="","",入力!E44)</f>
        <v>愛</v>
      </c>
      <c r="E61" s="13" t="str">
        <f>IF(入力!C43="","",入力!C43)</f>
        <v>ヤマガタ</v>
      </c>
      <c r="F61" s="13" t="str">
        <f>IF(入力!E43="","",入力!E43)</f>
        <v>アイ</v>
      </c>
      <c r="G61" s="13">
        <f>IF(入力!M43="","",入力!M43)</f>
        <v>23457911</v>
      </c>
      <c r="H61" s="13" t="str">
        <f>IF(入力!I43="","",入力!I43)</f>
        <v>大網白里市立大網小学校</v>
      </c>
      <c r="I61" s="13">
        <f>IF(入力!G43="","",入力!G43)</f>
        <v>5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齋藤</v>
      </c>
      <c r="D62" s="13" t="str">
        <f>IF(入力!E46="","",入力!E46)</f>
        <v>真帆</v>
      </c>
      <c r="E62" s="13" t="str">
        <f>IF(入力!C45="","",入力!C45)</f>
        <v>サイトウ</v>
      </c>
      <c r="F62" s="13" t="str">
        <f>IF(入力!E45="","",入力!E45)</f>
        <v>マホ</v>
      </c>
      <c r="G62" s="13">
        <f>IF(入力!M45="","",入力!M45)</f>
        <v>19911052</v>
      </c>
      <c r="H62" s="13" t="str">
        <f>IF(入力!I45="","",入力!I45)</f>
        <v>大網白里市立瑞穂小学校</v>
      </c>
      <c r="I62" s="13">
        <f>IF(入力!G45="","",入力!G45)</f>
        <v>5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12</v>
      </c>
      <c r="C63" s="13" t="str">
        <f>IF(入力!C48="","",入力!C48)</f>
        <v>若本</v>
      </c>
      <c r="D63" s="13" t="str">
        <f>IF(入力!E48="","",入力!E48)</f>
        <v>穂華</v>
      </c>
      <c r="E63" s="13" t="str">
        <f>IF(入力!C47="","",入力!C47)</f>
        <v>ワカモト</v>
      </c>
      <c r="F63" s="13" t="str">
        <f>IF(入力!E47="","",入力!E47)</f>
        <v>ホノカ</v>
      </c>
      <c r="G63" s="13">
        <f>IF(入力!M47="","",入力!M47)</f>
        <v>23457935</v>
      </c>
      <c r="H63" s="13" t="str">
        <f>IF(入力!I47="","",入力!I47)</f>
        <v>千葉市立誉田小学校</v>
      </c>
      <c r="I63" s="13">
        <f>IF(入力!G47="","",入力!G47)</f>
        <v>5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7</v>
      </c>
      <c r="C64" s="13" t="str">
        <f>IF(入力!C50="","",入力!C50)</f>
        <v>石垣</v>
      </c>
      <c r="D64" s="13" t="str">
        <f>IF(入力!E50="","",入力!E50)</f>
        <v>花菜</v>
      </c>
      <c r="E64" s="13" t="str">
        <f>IF(入力!C49="","",入力!C49)</f>
        <v>イシガキ</v>
      </c>
      <c r="F64" s="13" t="str">
        <f>IF(入力!E49="","",入力!E49)</f>
        <v>カナ</v>
      </c>
      <c r="G64" s="13">
        <f>IF(入力!M49="","",入力!M49)</f>
        <v>23566866</v>
      </c>
      <c r="H64" s="13" t="str">
        <f>IF(入力!I49="","",入力!I49)</f>
        <v>大網白里市立瑞穂小学校</v>
      </c>
      <c r="I64" s="13">
        <f>IF(入力!G49="","",入力!G49)</f>
        <v>5</v>
      </c>
      <c r="J64" s="13">
        <f>IF(入力!P49="","",入力!P49)</f>
        <v>156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小渡</v>
      </c>
      <c r="D65" s="13" t="str">
        <f>IF(入力!E52="","",入力!E52)</f>
        <v>亜里沙</v>
      </c>
      <c r="E65" s="13" t="str">
        <f>IF(入力!C51="","",入力!C51)</f>
        <v>コワタリ</v>
      </c>
      <c r="F65" s="13" t="str">
        <f>IF(入力!E51="","",入力!E51)</f>
        <v>アリサ</v>
      </c>
      <c r="G65" s="13">
        <f>IF(入力!M51="","",入力!M51)</f>
        <v>23666467</v>
      </c>
      <c r="H65" s="13" t="str">
        <f>IF(入力!I51="","",入力!I51)</f>
        <v>八街市立二州小学校</v>
      </c>
      <c r="I65" s="13">
        <f>IF(入力!G51="","",入力!G51)</f>
        <v>5</v>
      </c>
      <c r="J65" s="13">
        <f>IF(入力!P51="","",入力!P51)</f>
        <v>164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酒井</v>
      </c>
      <c r="D66" s="13" t="str">
        <f>IF(入力!E54="","",入力!E54)</f>
        <v>瀬夏</v>
      </c>
      <c r="E66" s="13" t="str">
        <f>IF(入力!C53="","",入力!C53)</f>
        <v>サカイ</v>
      </c>
      <c r="F66" s="13" t="str">
        <f>IF(入力!E53="","",入力!E53)</f>
        <v>セナ</v>
      </c>
      <c r="G66" s="13">
        <f>IF(入力!M53="","",入力!M53)</f>
        <v>20711306</v>
      </c>
      <c r="H66" s="13" t="str">
        <f>IF(入力!I53="","",入力!I53)</f>
        <v>八街市立八街東小学校</v>
      </c>
      <c r="I66" s="13">
        <f>IF(入力!G53="","",入力!G53)</f>
        <v>4</v>
      </c>
      <c r="J66" s="13">
        <f>IF(入力!P53="","",入力!P53)</f>
        <v>148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昌明 蔭山</cp:lastModifiedBy>
  <cp:lastPrinted>2016-05-09T15:17:35Z</cp:lastPrinted>
  <dcterms:created xsi:type="dcterms:W3CDTF">2014-04-05T09:56:00Z</dcterms:created>
  <dcterms:modified xsi:type="dcterms:W3CDTF">2026-04-21T14:37:27Z</dcterms:modified>
</cp:coreProperties>
</file>