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岩井ジュニア・シックス\R8年度\県小連大会\"/>
    </mc:Choice>
  </mc:AlternateContent>
  <xr:revisionPtr revIDLastSave="0" documentId="13_ncr:1_{656FD5EE-6077-4CCE-9A5D-35BB44EAF89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7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<sst xmlns="http://schemas.openxmlformats.org/spreadsheetml/2006/main" count="311" uniqueCount="229">
  <si>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</si>
  <si>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</si>
  <si>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</si>
  <si>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</si>
  <si>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</si>
  <si>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</si>
  <si>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</si>
  <si>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</si>
  <si>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</si>
  <si>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</si>
  <si>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</si>
  <si>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</si>
  <si>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</si>
  <si>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</si>
  <si>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</si>
  <si>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</si>
  <si>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</si>
  <si>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</si>
  <si>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</si>
  <si>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</si>
  <si>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</si>
  <si>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</si>
  <si>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</si>
  <si>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</si>
  <si>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</si>
  <si>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</si>
  <si>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</si>
  <si>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</si>
  <si>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</si>
  <si>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</si>
  <si>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</si>
  <si>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</si>
  <si>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</si>
  <si>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</si>
  <si>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</si>
  <si>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</si>
  <si>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</si>
  <si>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</si>
  <si>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</si>
  <si>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</si>
  <si>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</si>
  <si>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</si>
  <si>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</si>
  <si>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</si>
  <si>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</si>
  <si>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</si>
  <si>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</si>
  <si>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</si>
  <si>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</si>
  <si>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</si>
  <si>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</si>
  <si>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</si>
  <si>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</si>
  <si>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</si>
  <si>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</si>
  <si>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</si>
  <si>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</si>
  <si>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</si>
  <si>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</si>
  <si>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</si>
  <si>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</si>
  <si>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</si>
  <si>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</si>
  <si>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</si>
  <si>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</si>
  <si>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</si>
  <si>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</si>
  <si>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</si>
  <si>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</si>
  <si>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</si>
  <si>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</si>
  <si>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</si>
  <si>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</si>
  <si>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</si>
  <si>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</si>
  <si>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</si>
  <si>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</si>
  <si>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</si>
  <si>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</si>
  <si>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</si>
  <si>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</si>
  <si>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</si>
  <si>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</si>
  <si>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</si>
  <si>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</si>
  <si>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</si>
  <si>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</si>
  <si>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</si>
  <si>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</si>
  <si>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</si>
  <si>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</si>
  <si>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</si>
  <si>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</si>
  <si>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</si>
  <si>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</si>
  <si>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</si>
  <si>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</si>
  <si>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</si>
  <si>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</si>
  <si>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</si>
  <si>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</si>
  <si>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</si>
  <si>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</si>
  <si>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</si>
  <si>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</si>
  <si>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</si>
  <si>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</si>
  <si>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</si>
  <si>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</si>
  <si>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</si>
  <si>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</si>
  <si>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</si>
  <si>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</si>
  <si>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</si>
  <si>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</si>
  <si>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</si>
  <si>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</si>
  <si>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</si>
  <si>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</si>
  <si>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</si>
  <si>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</si>
  <si>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</si>
  <si>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</si>
  <si>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</si>
  <si>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</si>
  <si>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</si>
  <si>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</si>
  <si>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</si>
  <si>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</si>
  <si>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</si>
  <si>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</si>
  <si>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</si>
  <si>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</si>
  <si>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岩井ジュニア・シックス</t>
    <phoneticPr fontId="2"/>
  </si>
  <si>
    <t>イワイジュニア・シックス</t>
    <phoneticPr fontId="2"/>
  </si>
  <si>
    <t>南房総市</t>
    <phoneticPr fontId="2"/>
  </si>
  <si>
    <t>JR内房</t>
    <rPh sb="2" eb="4">
      <t>ウチボウ</t>
    </rPh>
    <phoneticPr fontId="2"/>
  </si>
  <si>
    <t>岩井</t>
    <rPh sb="0" eb="2">
      <t>イワイ</t>
    </rPh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</si>
  <si>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</si>
  <si>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</si>
  <si>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</si>
  <si>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</si>
  <si>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</si>
  <si>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トミオ</t>
  </si>
  <si>
    <t>鈴木</t>
  </si>
  <si>
    <t>富夫</t>
  </si>
  <si>
    <t>ワタナベ</t>
    <phoneticPr fontId="2"/>
  </si>
  <si>
    <t>ナホコ</t>
    <phoneticPr fontId="2"/>
  </si>
  <si>
    <t>渡辺</t>
    <phoneticPr fontId="2"/>
  </si>
  <si>
    <t>奈保子</t>
    <phoneticPr fontId="2"/>
  </si>
  <si>
    <t>299</t>
    <phoneticPr fontId="2"/>
  </si>
  <si>
    <t>2221</t>
    <phoneticPr fontId="2"/>
  </si>
  <si>
    <t>0470</t>
    <phoneticPr fontId="2"/>
  </si>
  <si>
    <t>57</t>
    <phoneticPr fontId="2"/>
  </si>
  <si>
    <t>2072</t>
    <phoneticPr fontId="2"/>
  </si>
  <si>
    <t>0825</t>
    <phoneticPr fontId="2"/>
  </si>
  <si>
    <t>千葉県南房総市上堀１０１９</t>
    <phoneticPr fontId="2"/>
  </si>
  <si>
    <t>36</t>
    <phoneticPr fontId="2"/>
  </si>
  <si>
    <t>4353</t>
    <phoneticPr fontId="2"/>
  </si>
  <si>
    <t>2223</t>
    <phoneticPr fontId="2"/>
  </si>
  <si>
    <t>7843</t>
    <phoneticPr fontId="2"/>
  </si>
  <si>
    <t>090</t>
    <phoneticPr fontId="2"/>
  </si>
  <si>
    <t>8390</t>
    <phoneticPr fontId="2"/>
  </si>
  <si>
    <t>カズミ</t>
    <phoneticPr fontId="2"/>
  </si>
  <si>
    <t>和美</t>
    <rPh sb="0" eb="2">
      <t>カズミ</t>
    </rPh>
    <phoneticPr fontId="2"/>
  </si>
  <si>
    <t>229</t>
    <phoneticPr fontId="2"/>
  </si>
  <si>
    <t>千葉県南房総市高崎1２９３-３２</t>
    <phoneticPr fontId="2"/>
  </si>
  <si>
    <r>
      <t>千葉県南房総市高崎</t>
    </r>
    <r>
      <rPr>
        <sz val="10"/>
        <color rgb="FF000000"/>
        <rFont val="MS UI Gothic"/>
        <family val="1"/>
        <charset val="128"/>
      </rPr>
      <t>１４４－５</t>
    </r>
    <phoneticPr fontId="2"/>
  </si>
  <si>
    <r>
      <t>千葉県南房総市合戸</t>
    </r>
    <r>
      <rPr>
        <sz val="10"/>
        <color rgb="FF000000"/>
        <rFont val="MS UI Gothic"/>
        <family val="1"/>
        <charset val="128"/>
      </rPr>
      <t>７９３</t>
    </r>
    <rPh sb="0" eb="3">
      <t>チバケン</t>
    </rPh>
    <rPh sb="3" eb="7">
      <t>ミナミボウソウシ</t>
    </rPh>
    <rPh sb="7" eb="9">
      <t>ゴウト</t>
    </rPh>
    <phoneticPr fontId="2"/>
  </si>
  <si>
    <t>3164</t>
    <phoneticPr fontId="2"/>
  </si>
  <si>
    <t>千葉県南房総市合戸７９３</t>
    <phoneticPr fontId="2"/>
  </si>
  <si>
    <t>フチベ</t>
    <phoneticPr fontId="2"/>
  </si>
  <si>
    <t>ユウナ</t>
    <phoneticPr fontId="2"/>
  </si>
  <si>
    <t>富山小学校</t>
    <phoneticPr fontId="2"/>
  </si>
  <si>
    <r>
      <rPr>
        <sz val="11"/>
        <color indexed="8"/>
        <rFont val="ＭＳ Ｐゴシック"/>
        <family val="3"/>
        <charset val="128"/>
      </rPr>
      <t>渕邉</t>
    </r>
    <r>
      <rPr>
        <sz val="11"/>
        <color indexed="8"/>
        <rFont val="Calibri"/>
        <family val="2"/>
      </rPr>
      <t xml:space="preserve"> </t>
    </r>
    <phoneticPr fontId="2"/>
  </si>
  <si>
    <t>柚奈</t>
    <phoneticPr fontId="2"/>
  </si>
  <si>
    <t>①</t>
    <phoneticPr fontId="2"/>
  </si>
  <si>
    <t>サクマ</t>
    <phoneticPr fontId="2"/>
  </si>
  <si>
    <t>ナツミ</t>
    <phoneticPr fontId="2"/>
  </si>
  <si>
    <t>佐久間</t>
    <rPh sb="0" eb="3">
      <t>サクマ</t>
    </rPh>
    <phoneticPr fontId="2"/>
  </si>
  <si>
    <t>夏美</t>
    <phoneticPr fontId="2"/>
  </si>
  <si>
    <t xml:space="preserve">竹﨑 </t>
    <phoneticPr fontId="2"/>
  </si>
  <si>
    <t>愛結</t>
    <phoneticPr fontId="2"/>
  </si>
  <si>
    <t>タケザキ</t>
    <phoneticPr fontId="2"/>
  </si>
  <si>
    <t>ミウ</t>
    <phoneticPr fontId="2"/>
  </si>
  <si>
    <t>鋸南小学校</t>
    <rPh sb="0" eb="5">
      <t>キョナンショウガッコウ</t>
    </rPh>
    <phoneticPr fontId="2"/>
  </si>
  <si>
    <t>中田</t>
    <phoneticPr fontId="2"/>
  </si>
  <si>
    <t xml:space="preserve"> 旭陽</t>
    <phoneticPr fontId="2"/>
  </si>
  <si>
    <t>ナカダ</t>
    <phoneticPr fontId="2"/>
  </si>
  <si>
    <t>アサヒ</t>
    <phoneticPr fontId="2"/>
  </si>
  <si>
    <t>三芳小学校</t>
    <rPh sb="0" eb="5">
      <t>ミヨシショウガッコウ</t>
    </rPh>
    <phoneticPr fontId="2"/>
  </si>
  <si>
    <t>山中</t>
    <phoneticPr fontId="2"/>
  </si>
  <si>
    <t xml:space="preserve"> 蓮士</t>
    <phoneticPr fontId="2"/>
  </si>
  <si>
    <t>ヤマナカ</t>
    <phoneticPr fontId="2"/>
  </si>
  <si>
    <t>レント</t>
    <phoneticPr fontId="2"/>
  </si>
  <si>
    <t xml:space="preserve">戸田 </t>
    <phoneticPr fontId="2"/>
  </si>
  <si>
    <t>琉斗</t>
    <phoneticPr fontId="2"/>
  </si>
  <si>
    <t>トダ</t>
    <phoneticPr fontId="2"/>
  </si>
  <si>
    <t>リュウト</t>
    <phoneticPr fontId="2"/>
  </si>
  <si>
    <t xml:space="preserve">大森 </t>
    <phoneticPr fontId="2"/>
  </si>
  <si>
    <t>葵生</t>
    <phoneticPr fontId="2"/>
  </si>
  <si>
    <t>オオモリ</t>
    <phoneticPr fontId="2"/>
  </si>
  <si>
    <t>アオイ</t>
    <phoneticPr fontId="2"/>
  </si>
  <si>
    <t xml:space="preserve">金木 </t>
    <phoneticPr fontId="2"/>
  </si>
  <si>
    <t>結月</t>
    <phoneticPr fontId="2"/>
  </si>
  <si>
    <t>カネキ</t>
    <phoneticPr fontId="2"/>
  </si>
  <si>
    <t>ユズキ</t>
    <phoneticPr fontId="2"/>
  </si>
  <si>
    <t>鋸南小学校</t>
    <phoneticPr fontId="2"/>
  </si>
  <si>
    <t xml:space="preserve">佐久間 </t>
    <phoneticPr fontId="2"/>
  </si>
  <si>
    <t>優実</t>
    <phoneticPr fontId="2"/>
  </si>
  <si>
    <t>サクマ</t>
    <phoneticPr fontId="2"/>
  </si>
  <si>
    <t>ユウミ</t>
    <phoneticPr fontId="2"/>
  </si>
  <si>
    <t>富山小学校</t>
    <phoneticPr fontId="2"/>
  </si>
  <si>
    <t>黒川</t>
    <phoneticPr fontId="2"/>
  </si>
  <si>
    <t xml:space="preserve"> 埜々花</t>
    <phoneticPr fontId="2"/>
  </si>
  <si>
    <t>クロカワ</t>
    <phoneticPr fontId="2"/>
  </si>
  <si>
    <t>ノノカ</t>
    <phoneticPr fontId="2"/>
  </si>
  <si>
    <t xml:space="preserve">嶋﨑 </t>
    <phoneticPr fontId="2"/>
  </si>
  <si>
    <t>しゅん</t>
    <phoneticPr fontId="2"/>
  </si>
  <si>
    <t>シマザキ</t>
    <phoneticPr fontId="2"/>
  </si>
  <si>
    <t>川名</t>
    <phoneticPr fontId="2"/>
  </si>
  <si>
    <t xml:space="preserve"> 心莉</t>
    <phoneticPr fontId="2"/>
  </si>
  <si>
    <t>カワナ</t>
    <phoneticPr fontId="2"/>
  </si>
  <si>
    <t>ミリ</t>
    <phoneticPr fontId="2"/>
  </si>
  <si>
    <t xml:space="preserve">池田 </t>
    <phoneticPr fontId="2"/>
  </si>
  <si>
    <t>來生</t>
    <phoneticPr fontId="2"/>
  </si>
  <si>
    <t>イケダ</t>
    <phoneticPr fontId="2"/>
  </si>
  <si>
    <t>キイ</t>
    <phoneticPr fontId="2"/>
  </si>
  <si>
    <t>新しいチームになって、初めての大きな大会ですが、練習してきた成果を発揮できるように、声を出して精一杯頑張ります。</t>
    <rPh sb="0" eb="1">
      <t>アタラ</t>
    </rPh>
    <rPh sb="11" eb="12">
      <t>ハジ</t>
    </rPh>
    <rPh sb="15" eb="16">
      <t>オオ</t>
    </rPh>
    <rPh sb="18" eb="20">
      <t>タイカイ</t>
    </rPh>
    <rPh sb="24" eb="26">
      <t>レンシュウ</t>
    </rPh>
    <rPh sb="30" eb="32">
      <t>セイカ</t>
    </rPh>
    <rPh sb="33" eb="35">
      <t>ハッキ</t>
    </rPh>
    <rPh sb="42" eb="43">
      <t>コエ</t>
    </rPh>
    <rPh sb="44" eb="45">
      <t>ダ</t>
    </rPh>
    <rPh sb="47" eb="50">
      <t>セイイッパイ</t>
    </rPh>
    <rPh sb="50" eb="5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</si>
</sst>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5" zoomScaleNormal="100" zoomScaleSheetLayoutView="100" workbookViewId="0">
      <selection activeCell="AP38" sqref="AP3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 t="s">
        <v>92</v>
      </c>
      <c r="K3" s="207"/>
      <c r="L3" s="207"/>
      <c r="M3" s="207"/>
      <c r="N3" s="207"/>
      <c r="O3" s="208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117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>
        <v>430150102</v>
      </c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>
        <v>430150102</v>
      </c>
      <c r="D5" s="215"/>
      <c r="E5" s="215"/>
      <c r="F5" s="215"/>
      <c r="G5" s="215"/>
      <c r="H5" s="215"/>
      <c r="I5" s="216"/>
      <c r="J5" s="186">
        <v>36010</v>
      </c>
      <c r="K5" s="186"/>
      <c r="L5" s="186"/>
      <c r="M5" s="186"/>
      <c r="N5" s="186"/>
      <c r="O5" s="186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8" t="s">
        <v>106</v>
      </c>
      <c r="D6" s="129"/>
      <c r="E6" s="130" t="s">
        <v>107</v>
      </c>
      <c r="F6" s="131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2" t="s">
        <v>138</v>
      </c>
      <c r="D7" s="77"/>
      <c r="E7" s="133" t="s">
        <v>139</v>
      </c>
      <c r="F7" s="79"/>
      <c r="G7" s="188">
        <v>505932341</v>
      </c>
      <c r="H7" s="188"/>
      <c r="I7" s="188"/>
      <c r="J7" s="188">
        <v>18487</v>
      </c>
      <c r="K7" s="188"/>
      <c r="L7" s="188"/>
      <c r="M7" s="188">
        <v>378401</v>
      </c>
      <c r="N7" s="188"/>
      <c r="O7" s="188"/>
      <c r="P7" s="163" t="s">
        <v>7</v>
      </c>
      <c r="Q7" s="164"/>
      <c r="R7" s="127" t="s">
        <v>150</v>
      </c>
      <c r="S7" s="127"/>
      <c r="T7" s="127"/>
      <c r="U7" s="127"/>
      <c r="V7" s="27" t="s">
        <v>8</v>
      </c>
      <c r="W7" s="118" t="s">
        <v>151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60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57</v>
      </c>
    </row>
    <row r="8" spans="1:51" ht="18" customHeight="1">
      <c r="A8" s="73"/>
      <c r="B8" s="125"/>
      <c r="C8" s="134" t="s">
        <v>140</v>
      </c>
      <c r="D8" s="81"/>
      <c r="E8" s="135" t="s">
        <v>141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20" t="s">
        <v>168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36" t="s">
        <v>153</v>
      </c>
      <c r="AL8" s="62"/>
      <c r="AM8" s="62"/>
      <c r="AN8" s="62"/>
      <c r="AO8" s="37" t="s">
        <v>11</v>
      </c>
      <c r="AP8" s="62" t="s">
        <v>154</v>
      </c>
      <c r="AQ8" s="62"/>
      <c r="AR8" s="62"/>
      <c r="AS8" s="64"/>
      <c r="AT8" s="53"/>
    </row>
    <row r="9" spans="1:51" ht="14.45" customHeight="1">
      <c r="A9" s="217" t="s">
        <v>131</v>
      </c>
      <c r="B9" s="125"/>
      <c r="C9" s="132" t="s">
        <v>142</v>
      </c>
      <c r="D9" s="77"/>
      <c r="E9" s="133" t="s">
        <v>143</v>
      </c>
      <c r="F9" s="79"/>
      <c r="G9" s="188">
        <v>505933061</v>
      </c>
      <c r="H9" s="188"/>
      <c r="I9" s="188"/>
      <c r="J9" s="188">
        <v>27463</v>
      </c>
      <c r="K9" s="188"/>
      <c r="L9" s="188"/>
      <c r="M9" s="188">
        <v>396449</v>
      </c>
      <c r="N9" s="188"/>
      <c r="O9" s="188"/>
      <c r="P9" s="163" t="s">
        <v>7</v>
      </c>
      <c r="Q9" s="164"/>
      <c r="R9" s="127" t="s">
        <v>150</v>
      </c>
      <c r="S9" s="127"/>
      <c r="T9" s="127"/>
      <c r="U9" s="127"/>
      <c r="V9" s="27" t="s">
        <v>8</v>
      </c>
      <c r="W9" s="118" t="s">
        <v>155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60" t="s">
        <v>152</v>
      </c>
      <c r="AM9" s="60"/>
      <c r="AN9" s="60"/>
      <c r="AO9" s="60"/>
      <c r="AP9" s="60"/>
      <c r="AQ9" s="60"/>
      <c r="AR9" s="60"/>
      <c r="AS9" s="36" t="s">
        <v>125</v>
      </c>
      <c r="AT9" s="54">
        <v>55</v>
      </c>
    </row>
    <row r="10" spans="1:51" ht="18" customHeight="1">
      <c r="A10" s="73"/>
      <c r="B10" s="125"/>
      <c r="C10" s="134" t="s">
        <v>144</v>
      </c>
      <c r="D10" s="81"/>
      <c r="E10" s="135" t="s">
        <v>145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156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157</v>
      </c>
      <c r="AL10" s="62"/>
      <c r="AM10" s="62"/>
      <c r="AN10" s="62"/>
      <c r="AO10" s="37" t="s">
        <v>126</v>
      </c>
      <c r="AP10" s="62" t="s">
        <v>158</v>
      </c>
      <c r="AQ10" s="62"/>
      <c r="AR10" s="62"/>
      <c r="AS10" s="64"/>
      <c r="AT10" s="54"/>
    </row>
    <row r="11" spans="1:51" ht="14.45" customHeight="1">
      <c r="A11" s="217" t="s">
        <v>132</v>
      </c>
      <c r="B11" s="125"/>
      <c r="C11" s="76" t="s">
        <v>142</v>
      </c>
      <c r="D11" s="77"/>
      <c r="E11" s="78" t="s">
        <v>163</v>
      </c>
      <c r="F11" s="79"/>
      <c r="G11" s="188">
        <v>505932531</v>
      </c>
      <c r="H11" s="188"/>
      <c r="I11" s="188"/>
      <c r="J11" s="188">
        <v>27462</v>
      </c>
      <c r="K11" s="188"/>
      <c r="L11" s="188"/>
      <c r="M11" s="188">
        <v>396447</v>
      </c>
      <c r="N11" s="188"/>
      <c r="O11" s="188"/>
      <c r="P11" s="163" t="s">
        <v>7</v>
      </c>
      <c r="Q11" s="164"/>
      <c r="R11" s="189" t="s">
        <v>165</v>
      </c>
      <c r="S11" s="127"/>
      <c r="T11" s="127"/>
      <c r="U11" s="127"/>
      <c r="V11" s="27" t="s">
        <v>8</v>
      </c>
      <c r="W11" s="117" t="s">
        <v>159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152</v>
      </c>
      <c r="AM11" s="60"/>
      <c r="AN11" s="60"/>
      <c r="AO11" s="60"/>
      <c r="AP11" s="60"/>
      <c r="AQ11" s="60"/>
      <c r="AR11" s="60"/>
      <c r="AS11" s="36" t="s">
        <v>10</v>
      </c>
      <c r="AT11" s="54">
        <v>55</v>
      </c>
    </row>
    <row r="12" spans="1:51" ht="18" customHeight="1">
      <c r="A12" s="73"/>
      <c r="B12" s="125"/>
      <c r="C12" s="80" t="s">
        <v>144</v>
      </c>
      <c r="D12" s="81"/>
      <c r="E12" s="82" t="s">
        <v>164</v>
      </c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120" t="s">
        <v>166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153</v>
      </c>
      <c r="AL12" s="62"/>
      <c r="AM12" s="62"/>
      <c r="AN12" s="62"/>
      <c r="AO12" s="37" t="s">
        <v>8</v>
      </c>
      <c r="AP12" s="62" t="s">
        <v>169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2" t="s">
        <v>146</v>
      </c>
      <c r="D13" s="77"/>
      <c r="E13" s="133" t="s">
        <v>147</v>
      </c>
      <c r="F13" s="79"/>
      <c r="G13" s="188">
        <v>523138624</v>
      </c>
      <c r="H13" s="188"/>
      <c r="I13" s="188"/>
      <c r="J13" s="188"/>
      <c r="K13" s="188"/>
      <c r="L13" s="188"/>
      <c r="M13" s="188">
        <v>557725</v>
      </c>
      <c r="N13" s="188"/>
      <c r="O13" s="188"/>
      <c r="P13" s="163" t="s">
        <v>7</v>
      </c>
      <c r="Q13" s="164"/>
      <c r="R13" s="189" t="s">
        <v>150</v>
      </c>
      <c r="S13" s="127"/>
      <c r="T13" s="127"/>
      <c r="U13" s="127"/>
      <c r="V13" s="27" t="s">
        <v>8</v>
      </c>
      <c r="W13" s="117" t="s">
        <v>159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 t="s">
        <v>161</v>
      </c>
      <c r="AM13" s="60"/>
      <c r="AN13" s="60"/>
      <c r="AO13" s="60"/>
      <c r="AP13" s="60"/>
      <c r="AQ13" s="60"/>
      <c r="AR13" s="60"/>
      <c r="AS13" s="36" t="s">
        <v>125</v>
      </c>
      <c r="AT13" s="54">
        <v>51</v>
      </c>
    </row>
    <row r="14" spans="1:51" ht="18" customHeight="1">
      <c r="A14" s="73"/>
      <c r="B14" s="125"/>
      <c r="C14" s="134" t="s">
        <v>148</v>
      </c>
      <c r="D14" s="81"/>
      <c r="E14" s="135" t="s">
        <v>149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167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6" t="s">
        <v>160</v>
      </c>
      <c r="AL14" s="62"/>
      <c r="AM14" s="62"/>
      <c r="AN14" s="62"/>
      <c r="AO14" s="37" t="s">
        <v>126</v>
      </c>
      <c r="AP14" s="62" t="s">
        <v>162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2" t="s">
        <v>142</v>
      </c>
      <c r="D15" s="77"/>
      <c r="E15" s="133" t="s">
        <v>143</v>
      </c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4" t="s">
        <v>144</v>
      </c>
      <c r="D16" s="81"/>
      <c r="E16" s="135" t="s">
        <v>145</v>
      </c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3" t="s">
        <v>97</v>
      </c>
      <c r="B17" s="125"/>
      <c r="C17" s="132" t="s">
        <v>138</v>
      </c>
      <c r="D17" s="77"/>
      <c r="E17" s="133" t="s">
        <v>139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3" t="s">
        <v>7</v>
      </c>
      <c r="Q17" s="164"/>
      <c r="R17" s="189" t="s">
        <v>150</v>
      </c>
      <c r="S17" s="127"/>
      <c r="T17" s="127"/>
      <c r="U17" s="127"/>
      <c r="V17" s="27" t="s">
        <v>8</v>
      </c>
      <c r="W17" s="117" t="s">
        <v>151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152</v>
      </c>
      <c r="AM17" s="60"/>
      <c r="AN17" s="60"/>
      <c r="AO17" s="60"/>
      <c r="AP17" s="60"/>
      <c r="AQ17" s="60"/>
      <c r="AR17" s="60"/>
      <c r="AS17" s="36" t="s">
        <v>125</v>
      </c>
      <c r="AT17" s="54">
        <v>57</v>
      </c>
    </row>
    <row r="18" spans="1:46" ht="18" customHeight="1">
      <c r="A18" s="73"/>
      <c r="B18" s="125"/>
      <c r="C18" s="134" t="s">
        <v>140</v>
      </c>
      <c r="D18" s="81"/>
      <c r="E18" s="135" t="s">
        <v>141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170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153</v>
      </c>
      <c r="AL18" s="62"/>
      <c r="AM18" s="62"/>
      <c r="AN18" s="62"/>
      <c r="AO18" s="37" t="s">
        <v>126</v>
      </c>
      <c r="AP18" s="63" t="s">
        <v>154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千葉県南房総市合戸７９３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0" t="str">
        <f>IF(AL17="","",AL17&amp;"-"&amp;AK18&amp;"-"&amp;AP18)</f>
        <v>0470-57-2072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2">
        <v>90</v>
      </c>
      <c r="D23" s="194"/>
      <c r="E23" s="194">
        <v>6130</v>
      </c>
      <c r="F23" s="194"/>
      <c r="G23" s="194">
        <v>4721</v>
      </c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5" t="s">
        <v>176</v>
      </c>
      <c r="C27" s="132" t="s">
        <v>171</v>
      </c>
      <c r="D27" s="77"/>
      <c r="E27" s="133" t="s">
        <v>172</v>
      </c>
      <c r="F27" s="79"/>
      <c r="G27" s="84">
        <v>5</v>
      </c>
      <c r="H27" s="67"/>
      <c r="I27" s="84" t="s">
        <v>173</v>
      </c>
      <c r="J27" s="66"/>
      <c r="K27" s="66"/>
      <c r="L27" s="67"/>
      <c r="M27" s="65">
        <v>523039495</v>
      </c>
      <c r="N27" s="66"/>
      <c r="O27" s="67"/>
      <c r="P27" s="65">
        <v>155</v>
      </c>
      <c r="Q27" s="66"/>
      <c r="R27" s="66"/>
      <c r="S27" s="66"/>
      <c r="T27" s="71"/>
      <c r="U27" s="1"/>
      <c r="V27" s="1"/>
      <c r="W27" s="1"/>
      <c r="X27" s="1"/>
      <c r="Y27" s="196">
        <v>7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4" t="s">
        <v>174</v>
      </c>
      <c r="D28" s="81"/>
      <c r="E28" s="135" t="s">
        <v>175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2" t="s">
        <v>177</v>
      </c>
      <c r="D29" s="77"/>
      <c r="E29" s="133" t="s">
        <v>178</v>
      </c>
      <c r="F29" s="79"/>
      <c r="G29" s="84">
        <v>5</v>
      </c>
      <c r="H29" s="67"/>
      <c r="I29" s="84" t="s">
        <v>173</v>
      </c>
      <c r="J29" s="66"/>
      <c r="K29" s="66"/>
      <c r="L29" s="67"/>
      <c r="M29" s="65">
        <v>520951943</v>
      </c>
      <c r="N29" s="66"/>
      <c r="O29" s="67"/>
      <c r="P29" s="65">
        <v>157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4" t="s">
        <v>179</v>
      </c>
      <c r="D30" s="81"/>
      <c r="E30" s="135" t="s">
        <v>180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2" t="s">
        <v>183</v>
      </c>
      <c r="D31" s="77"/>
      <c r="E31" s="133" t="s">
        <v>184</v>
      </c>
      <c r="F31" s="79"/>
      <c r="G31" s="84">
        <v>4</v>
      </c>
      <c r="H31" s="67"/>
      <c r="I31" s="84" t="s">
        <v>185</v>
      </c>
      <c r="J31" s="66"/>
      <c r="K31" s="66"/>
      <c r="L31" s="67"/>
      <c r="M31" s="65">
        <v>526351266</v>
      </c>
      <c r="N31" s="66"/>
      <c r="O31" s="67"/>
      <c r="P31" s="65">
        <v>145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4" t="s">
        <v>181</v>
      </c>
      <c r="D32" s="81"/>
      <c r="E32" s="135" t="s">
        <v>182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2" t="s">
        <v>188</v>
      </c>
      <c r="D33" s="77"/>
      <c r="E33" s="133" t="s">
        <v>189</v>
      </c>
      <c r="F33" s="79"/>
      <c r="G33" s="84">
        <v>4</v>
      </c>
      <c r="H33" s="67"/>
      <c r="I33" s="84" t="s">
        <v>190</v>
      </c>
      <c r="J33" s="66"/>
      <c r="K33" s="66"/>
      <c r="L33" s="67"/>
      <c r="M33" s="65">
        <v>525603311</v>
      </c>
      <c r="N33" s="66"/>
      <c r="O33" s="67"/>
      <c r="P33" s="65">
        <v>143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4" t="s">
        <v>186</v>
      </c>
      <c r="D34" s="81"/>
      <c r="E34" s="135" t="s">
        <v>187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2" t="s">
        <v>193</v>
      </c>
      <c r="D35" s="77"/>
      <c r="E35" s="133" t="s">
        <v>194</v>
      </c>
      <c r="F35" s="79"/>
      <c r="G35" s="84">
        <v>3</v>
      </c>
      <c r="H35" s="67"/>
      <c r="I35" s="84" t="s">
        <v>190</v>
      </c>
      <c r="J35" s="66"/>
      <c r="K35" s="66"/>
      <c r="L35" s="67"/>
      <c r="M35" s="65">
        <v>526465444</v>
      </c>
      <c r="N35" s="66"/>
      <c r="O35" s="67"/>
      <c r="P35" s="65">
        <v>150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4" t="s">
        <v>191</v>
      </c>
      <c r="D36" s="81"/>
      <c r="E36" s="135" t="s">
        <v>192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2" t="s">
        <v>197</v>
      </c>
      <c r="D37" s="77"/>
      <c r="E37" s="133" t="s">
        <v>198</v>
      </c>
      <c r="F37" s="79"/>
      <c r="G37" s="84">
        <v>3</v>
      </c>
      <c r="H37" s="67"/>
      <c r="I37" s="84" t="s">
        <v>190</v>
      </c>
      <c r="J37" s="66"/>
      <c r="K37" s="66"/>
      <c r="L37" s="67"/>
      <c r="M37" s="65">
        <v>526465451</v>
      </c>
      <c r="N37" s="66"/>
      <c r="O37" s="67"/>
      <c r="P37" s="65">
        <v>140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4" t="s">
        <v>195</v>
      </c>
      <c r="D38" s="81"/>
      <c r="E38" s="135" t="s">
        <v>196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201</v>
      </c>
      <c r="D39" s="77"/>
      <c r="E39" s="78" t="s">
        <v>202</v>
      </c>
      <c r="F39" s="79"/>
      <c r="G39" s="87">
        <v>3</v>
      </c>
      <c r="H39" s="67"/>
      <c r="I39" s="87" t="s">
        <v>190</v>
      </c>
      <c r="J39" s="66"/>
      <c r="K39" s="66"/>
      <c r="L39" s="67"/>
      <c r="M39" s="65">
        <v>526637339</v>
      </c>
      <c r="N39" s="66"/>
      <c r="O39" s="67"/>
      <c r="P39" s="65">
        <v>140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4" t="s">
        <v>199</v>
      </c>
      <c r="D40" s="81"/>
      <c r="E40" s="82" t="s">
        <v>200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2" t="s">
        <v>205</v>
      </c>
      <c r="D41" s="77"/>
      <c r="E41" s="133" t="s">
        <v>206</v>
      </c>
      <c r="F41" s="79"/>
      <c r="G41" s="84">
        <v>2</v>
      </c>
      <c r="H41" s="67"/>
      <c r="I41" s="84" t="s">
        <v>207</v>
      </c>
      <c r="J41" s="66"/>
      <c r="K41" s="66"/>
      <c r="L41" s="67"/>
      <c r="M41" s="65">
        <v>524316472</v>
      </c>
      <c r="N41" s="66"/>
      <c r="O41" s="67"/>
      <c r="P41" s="65">
        <v>130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4" t="s">
        <v>203</v>
      </c>
      <c r="D42" s="81"/>
      <c r="E42" s="135" t="s">
        <v>204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210</v>
      </c>
      <c r="D43" s="77"/>
      <c r="E43" s="78" t="s">
        <v>211</v>
      </c>
      <c r="F43" s="79"/>
      <c r="G43" s="84">
        <v>2</v>
      </c>
      <c r="H43" s="67"/>
      <c r="I43" s="84" t="s">
        <v>212</v>
      </c>
      <c r="J43" s="66"/>
      <c r="K43" s="66"/>
      <c r="L43" s="67"/>
      <c r="M43" s="65">
        <v>524316465</v>
      </c>
      <c r="N43" s="66"/>
      <c r="O43" s="67"/>
      <c r="P43" s="65">
        <v>130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208</v>
      </c>
      <c r="D44" s="81"/>
      <c r="E44" s="82" t="s">
        <v>209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215</v>
      </c>
      <c r="D45" s="77"/>
      <c r="E45" s="78" t="s">
        <v>216</v>
      </c>
      <c r="F45" s="79"/>
      <c r="G45" s="84">
        <v>2</v>
      </c>
      <c r="H45" s="67"/>
      <c r="I45" s="87" t="s">
        <v>207</v>
      </c>
      <c r="J45" s="66"/>
      <c r="K45" s="66"/>
      <c r="L45" s="67"/>
      <c r="M45" s="65">
        <v>525466244</v>
      </c>
      <c r="N45" s="66"/>
      <c r="O45" s="67"/>
      <c r="P45" s="65">
        <v>132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213</v>
      </c>
      <c r="D46" s="81"/>
      <c r="E46" s="82" t="s">
        <v>214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219</v>
      </c>
      <c r="D47" s="77"/>
      <c r="E47" s="78" t="s">
        <v>218</v>
      </c>
      <c r="F47" s="79"/>
      <c r="G47" s="84">
        <v>2</v>
      </c>
      <c r="H47" s="67"/>
      <c r="I47" s="87" t="s">
        <v>212</v>
      </c>
      <c r="J47" s="66"/>
      <c r="K47" s="66"/>
      <c r="L47" s="67"/>
      <c r="M47" s="65">
        <v>525573836</v>
      </c>
      <c r="N47" s="66"/>
      <c r="O47" s="67"/>
      <c r="P47" s="65">
        <v>138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217</v>
      </c>
      <c r="D48" s="81"/>
      <c r="E48" s="82" t="s">
        <v>218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222</v>
      </c>
      <c r="D49" s="77"/>
      <c r="E49" s="78" t="s">
        <v>223</v>
      </c>
      <c r="F49" s="79"/>
      <c r="G49" s="84">
        <v>2</v>
      </c>
      <c r="H49" s="67"/>
      <c r="I49" s="87" t="s">
        <v>212</v>
      </c>
      <c r="J49" s="66"/>
      <c r="K49" s="66"/>
      <c r="L49" s="67"/>
      <c r="M49" s="65">
        <v>525603328</v>
      </c>
      <c r="N49" s="66"/>
      <c r="O49" s="67"/>
      <c r="P49" s="65">
        <v>132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220</v>
      </c>
      <c r="D50" s="177"/>
      <c r="E50" s="178" t="s">
        <v>221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226</v>
      </c>
      <c r="D51" s="77"/>
      <c r="E51" s="78" t="s">
        <v>227</v>
      </c>
      <c r="F51" s="79"/>
      <c r="G51" s="84">
        <v>2</v>
      </c>
      <c r="H51" s="67"/>
      <c r="I51" s="87" t="s">
        <v>212</v>
      </c>
      <c r="J51" s="66"/>
      <c r="K51" s="66"/>
      <c r="L51" s="67"/>
      <c r="M51" s="65">
        <v>526465475</v>
      </c>
      <c r="N51" s="66"/>
      <c r="O51" s="67"/>
      <c r="P51" s="65">
        <v>130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224</v>
      </c>
      <c r="D52" s="81"/>
      <c r="E52" s="82" t="s">
        <v>225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 t="s">
        <v>228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56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男女混合</v>
      </c>
      <c r="I5" s="9">
        <f>入力!Y27</f>
        <v>7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36010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>
        <f>IF(入力!C5="","",入力!C5)</f>
        <v>430150102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2072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鈴木</v>
      </c>
      <c r="D18" s="13" t="str">
        <f>IF(入力!E12="","",入力!E12)</f>
        <v>和美</v>
      </c>
      <c r="E18" s="13" t="str">
        <f>IF(入力!C11="","",入力!C11)</f>
        <v>スズキ</v>
      </c>
      <c r="F18" s="13" t="str">
        <f>IF(入力!E11="","",入力!E11)</f>
        <v>カズミ</v>
      </c>
      <c r="G18" s="13">
        <f>IF(入力!G11="","",入力!G11)</f>
        <v>505932531</v>
      </c>
      <c r="H18" s="13">
        <f>IF(入力!J11="","",入力!J11)</f>
        <v>27462</v>
      </c>
      <c r="I18" s="13">
        <f>IF(入力!M11="","",入力!M11)</f>
        <v>396447</v>
      </c>
      <c r="J18" s="13"/>
      <c r="K18" s="13"/>
      <c r="L18" s="13">
        <f>IF(入力!AT11="","",入力!AT11)</f>
        <v>55</v>
      </c>
      <c r="M18" s="13"/>
      <c r="N18" s="13"/>
      <c r="O18" s="13"/>
      <c r="P18" s="13"/>
      <c r="Q18" s="13"/>
      <c r="R18" s="13" t="str">
        <f>IF(入力!R11="","",入力!R11)</f>
        <v>229</v>
      </c>
      <c r="S18" s="13" t="str">
        <f>IF(入力!W11="","",入力!W11)</f>
        <v>2223</v>
      </c>
      <c r="T18" s="13" t="str">
        <f>IF(入力!P12="","",入力!P12)</f>
        <v>千葉県南房総市高崎1２９３-３２</v>
      </c>
      <c r="U18" s="13" t="str">
        <f>IF(入力!AL11="","",入力!AL11)</f>
        <v>0470</v>
      </c>
      <c r="V18" s="13" t="str">
        <f>IF(入力!AK12="","",入力!AK12)</f>
        <v>57</v>
      </c>
      <c r="W18" s="13" t="str">
        <f>IF(入力!AP12="","",入力!AP12)</f>
        <v>3164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渡辺</v>
      </c>
      <c r="D20" s="13" t="str">
        <f>IF(入力!E14="","",入力!E14)</f>
        <v>奈保子</v>
      </c>
      <c r="E20" s="13" t="str">
        <f>IF(入力!C13="","",入力!C13)</f>
        <v>ワタナベ</v>
      </c>
      <c r="F20" s="13" t="str">
        <f>IF(入力!E13="","",入力!E13)</f>
        <v>ナホコ</v>
      </c>
      <c r="G20" s="13">
        <f>IF(入力!G13="","",入力!G13)</f>
        <v>523138624</v>
      </c>
      <c r="H20" s="13" t="str">
        <f>IF(入力!J13="","",入力!J13)</f>
        <v/>
      </c>
      <c r="I20" s="13">
        <f>IF(入力!M13="","",入力!M13)</f>
        <v>557725</v>
      </c>
      <c r="J20" s="13"/>
      <c r="K20" s="13"/>
      <c r="L20" s="13">
        <f>IF(入力!AT13="","",入力!AT13)</f>
        <v>51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2223</v>
      </c>
      <c r="T20" s="13" t="str">
        <f>IF(入力!P14="","",入力!P14)</f>
        <v>千葉県南房総市高崎１４４－５</v>
      </c>
      <c r="U20" s="13" t="str">
        <f>IF(入力!AL13="","",入力!AL13)</f>
        <v>090</v>
      </c>
      <c r="V20" s="13" t="str">
        <f>IF(入力!AK14="","",入力!AK14)</f>
        <v>7843</v>
      </c>
      <c r="W20" s="13" t="str">
        <f>IF(入力!AP14="","",入力!AP14)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高橋</v>
      </c>
      <c r="D22" s="13" t="str">
        <f>IF(入力!E18="","",入力!E18)</f>
        <v>良次</v>
      </c>
      <c r="E22" s="13" t="str">
        <f>IF(入力!C17="","",入力!C17)</f>
        <v>タカハシ</v>
      </c>
      <c r="F22" s="13" t="str">
        <f>IF(入力!E17="","",入力!E17)</f>
        <v>リョウジ</v>
      </c>
      <c r="G22" s="13"/>
      <c r="H22" s="13"/>
      <c r="I22" s="13"/>
      <c r="J22" s="13"/>
      <c r="K22" s="13"/>
      <c r="L22" s="13">
        <f>IF(入力!AT17="","",入力!AT17)</f>
        <v>57</v>
      </c>
      <c r="M22" s="13"/>
      <c r="N22" s="13">
        <f>IF(入力!C23="","",入力!C23)</f>
        <v>90</v>
      </c>
      <c r="O22" s="13">
        <f>IF(入力!E23="","",入力!E23)</f>
        <v>6130</v>
      </c>
      <c r="P22" s="13">
        <f>IF(入力!G23="","",入力!G23)</f>
        <v>4721</v>
      </c>
      <c r="Q22" s="13"/>
      <c r="R22" s="13" t="str">
        <f>IF(入力!R17="","",入力!R17)</f>
        <v>299</v>
      </c>
      <c r="S22" s="13" t="str">
        <f>IF(入力!W17="","",入力!W17)</f>
        <v>2221</v>
      </c>
      <c r="T22" s="13" t="str">
        <f>IF(入力!P18="","",入力!P18)</f>
        <v>千葉県南房総市合戸７９３</v>
      </c>
      <c r="U22" s="13" t="str">
        <f>IF(入力!AL17="","",入力!AL17)</f>
        <v>0470</v>
      </c>
      <c r="V22" s="13" t="str">
        <f>IF(入力!AK18="","",入力!AK18)</f>
        <v>57</v>
      </c>
      <c r="W22" s="13" t="str">
        <f>IF(入力!AP18="","",入力!AP18)</f>
        <v>2072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鈴木</v>
      </c>
      <c r="D23" s="13" t="str">
        <f>IF(入力!$E$16="","",入力!$E$16)</f>
        <v>富夫</v>
      </c>
      <c r="E23" s="13" t="str">
        <f>IF(入力!$C$15="","",入力!$C$15)</f>
        <v>スズキ</v>
      </c>
      <c r="F23" s="13" t="str">
        <f>IF(入力!$E$15="","",入力!$E$15)</f>
        <v>トミオ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渕邉 </v>
      </c>
      <c r="D24" s="51" t="str">
        <f>VLOOKUP($B$51,$A$53:$F$352,4)</f>
        <v>柚奈</v>
      </c>
      <c r="E24" s="51" t="str">
        <f>VLOOKUP($B$51,$A$53:$F$352,5)</f>
        <v>フチベ</v>
      </c>
      <c r="F24" s="51" t="str">
        <f>VLOOKUP($B$51,$A$53:$F$352,6)</f>
        <v>ユウナ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 xml:space="preserve">渕邉 </v>
      </c>
      <c r="D53" s="13" t="str">
        <f>IF(入力!E28="","",入力!E28)</f>
        <v>柚奈</v>
      </c>
      <c r="E53" s="13" t="str">
        <f>IF(入力!C27="","",入力!C27)</f>
        <v>フチベ</v>
      </c>
      <c r="F53" s="13" t="str">
        <f>IF(入力!E27="","",入力!E27)</f>
        <v>ユウナ</v>
      </c>
      <c r="G53" s="13">
        <f>IF(入力!M27="","",入力!M27)</f>
        <v>523039495</v>
      </c>
      <c r="H53" s="13" t="str">
        <f>IF(入力!I27="","",入力!I27)</f>
        <v>富山小学校</v>
      </c>
      <c r="I53" s="13">
        <f>IF(入力!G27="","",入力!G27)</f>
        <v>5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佐久間</v>
      </c>
      <c r="D54" s="13" t="str">
        <f>IF(入力!E30="","",入力!E30)</f>
        <v>夏美</v>
      </c>
      <c r="E54" s="13" t="str">
        <f>IF(入力!C29="","",入力!C29)</f>
        <v>サクマ</v>
      </c>
      <c r="F54" s="13" t="str">
        <f>IF(入力!E29="","",入力!E29)</f>
        <v>ナツミ</v>
      </c>
      <c r="G54" s="13">
        <f>IF(入力!M29="","",入力!M29)</f>
        <v>520951943</v>
      </c>
      <c r="H54" s="13" t="str">
        <f>IF(入力!I29="","",入力!I29)</f>
        <v>富山小学校</v>
      </c>
      <c r="I54" s="13">
        <f>IF(入力!G29="","",入力!G29)</f>
        <v>5</v>
      </c>
      <c r="J54" s="13">
        <f>IF(入力!P29="","",入力!P29)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 xml:space="preserve">竹﨑 </v>
      </c>
      <c r="D55" s="13" t="str">
        <f>IF(入力!E32="","",入力!E32)</f>
        <v>愛結</v>
      </c>
      <c r="E55" s="13" t="str">
        <f>IF(入力!C31="","",入力!C31)</f>
        <v>タケザキ</v>
      </c>
      <c r="F55" s="13" t="str">
        <f>IF(入力!E31="","",入力!E31)</f>
        <v>ミウ</v>
      </c>
      <c r="G55" s="13">
        <f>IF(入力!M31="","",入力!M31)</f>
        <v>526351266</v>
      </c>
      <c r="H55" s="13" t="str">
        <f>IF(入力!I31="","",入力!I31)</f>
        <v>鋸南小学校</v>
      </c>
      <c r="I55" s="13">
        <f>IF(入力!G31="","",入力!G31)</f>
        <v>4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中田</v>
      </c>
      <c r="D56" s="13" t="str">
        <f>IF(入力!E34="","",入力!E34)</f>
        <v xml:space="preserve"> 旭陽</v>
      </c>
      <c r="E56" s="13" t="str">
        <f>IF(入力!C33="","",入力!C33)</f>
        <v>ナカダ</v>
      </c>
      <c r="F56" s="13" t="str">
        <f>IF(入力!E33="","",入力!E33)</f>
        <v>アサヒ</v>
      </c>
      <c r="G56" s="13">
        <f>IF(入力!M33="","",入力!M33)</f>
        <v>525603311</v>
      </c>
      <c r="H56" s="13" t="str">
        <f>IF(入力!I33="","",入力!I33)</f>
        <v>三芳小学校</v>
      </c>
      <c r="I56" s="13">
        <f>IF(入力!G33="","",入力!G33)</f>
        <v>4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山中</v>
      </c>
      <c r="D57" s="13" t="str">
        <f>IF(入力!E36="","",入力!E36)</f>
        <v xml:space="preserve"> 蓮士</v>
      </c>
      <c r="E57" s="13" t="str">
        <f>IF(入力!C35="","",入力!C35)</f>
        <v>ヤマナカ</v>
      </c>
      <c r="F57" s="13" t="str">
        <f>IF(入力!E35="","",入力!E35)</f>
        <v>レント</v>
      </c>
      <c r="G57" s="13">
        <f>IF(入力!M35="","",入力!M35)</f>
        <v>526465444</v>
      </c>
      <c r="H57" s="13" t="str">
        <f>IF(入力!I35="","",入力!I35)</f>
        <v>三芳小学校</v>
      </c>
      <c r="I57" s="13">
        <f>IF(入力!G35="","",入力!G35)</f>
        <v>3</v>
      </c>
      <c r="J57" s="13">
        <f>IF(入力!P35="","",入力!P35)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 xml:space="preserve">戸田 </v>
      </c>
      <c r="D58" s="13" t="str">
        <f>IF(入力!E38="","",入力!E38)</f>
        <v>琉斗</v>
      </c>
      <c r="E58" s="13" t="str">
        <f>IF(入力!C37="","",入力!C37)</f>
        <v>トダ</v>
      </c>
      <c r="F58" s="13" t="str">
        <f>IF(入力!E37="","",入力!E37)</f>
        <v>リュウト</v>
      </c>
      <c r="G58" s="13">
        <f>IF(入力!M37="","",入力!M37)</f>
        <v>526465451</v>
      </c>
      <c r="H58" s="13" t="str">
        <f>IF(入力!I37="","",入力!I37)</f>
        <v>三芳小学校</v>
      </c>
      <c r="I58" s="13">
        <f>IF(入力!G37="","",入力!G37)</f>
        <v>3</v>
      </c>
      <c r="J58" s="13">
        <f>IF(入力!P37="","",入力!P37)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 xml:space="preserve">大森 </v>
      </c>
      <c r="D59" s="13" t="str">
        <f>IF(入力!E40="","",入力!E40)</f>
        <v>葵生</v>
      </c>
      <c r="E59" s="13" t="str">
        <f>IF(入力!C39="","",入力!C39)</f>
        <v>オオモリ</v>
      </c>
      <c r="F59" s="13" t="str">
        <f>IF(入力!E39="","",入力!E39)</f>
        <v>アオイ</v>
      </c>
      <c r="G59" s="13">
        <f>IF(入力!M39="","",入力!M39)</f>
        <v>526637339</v>
      </c>
      <c r="H59" s="13" t="str">
        <f>IF(入力!I39="","",入力!I39)</f>
        <v>三芳小学校</v>
      </c>
      <c r="I59" s="13">
        <f>IF(入力!G39="","",入力!G39)</f>
        <v>3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 xml:space="preserve">金木 </v>
      </c>
      <c r="D60" s="13" t="str">
        <f>IF(入力!E42="","",入力!E42)</f>
        <v>結月</v>
      </c>
      <c r="E60" s="13" t="str">
        <f>IF(入力!C41="","",入力!C41)</f>
        <v>カネキ</v>
      </c>
      <c r="F60" s="13" t="str">
        <f>IF(入力!E41="","",入力!E41)</f>
        <v>ユズキ</v>
      </c>
      <c r="G60" s="13">
        <f>IF(入力!M41="","",入力!M41)</f>
        <v>524316472</v>
      </c>
      <c r="H60" s="13" t="str">
        <f>IF(入力!I41="","",入力!I41)</f>
        <v>鋸南小学校</v>
      </c>
      <c r="I60" s="13">
        <f>IF(入力!G41="","",入力!G41)</f>
        <v>2</v>
      </c>
      <c r="J60" s="13">
        <f>IF(入力!P41="","",入力!P41)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 xml:space="preserve">佐久間 </v>
      </c>
      <c r="D61" s="13" t="str">
        <f>IF(入力!E44="","",入力!E44)</f>
        <v>優実</v>
      </c>
      <c r="E61" s="13" t="str">
        <f>IF(入力!C43="","",入力!C43)</f>
        <v>サクマ</v>
      </c>
      <c r="F61" s="13" t="str">
        <f>IF(入力!E43="","",入力!E43)</f>
        <v>ユウミ</v>
      </c>
      <c r="G61" s="13">
        <f>IF(入力!M43="","",入力!M43)</f>
        <v>524316465</v>
      </c>
      <c r="H61" s="13" t="str">
        <f>IF(入力!I43="","",入力!I43)</f>
        <v>富山小学校</v>
      </c>
      <c r="I61" s="13">
        <f>IF(入力!G43="","",入力!G43)</f>
        <v>2</v>
      </c>
      <c r="J61" s="13">
        <f>IF(入力!P43="","",入力!P43)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黒川</v>
      </c>
      <c r="D62" s="13" t="str">
        <f>IF(入力!E46="","",入力!E46)</f>
        <v xml:space="preserve"> 埜々花</v>
      </c>
      <c r="E62" s="13" t="str">
        <f>IF(入力!C45="","",入力!C45)</f>
        <v>クロカワ</v>
      </c>
      <c r="F62" s="13" t="str">
        <f>IF(入力!E45="","",入力!E45)</f>
        <v>ノノカ</v>
      </c>
      <c r="G62" s="13">
        <f>IF(入力!M45="","",入力!M45)</f>
        <v>525466244</v>
      </c>
      <c r="H62" s="13" t="str">
        <f>IF(入力!I45="","",入力!I45)</f>
        <v>鋸南小学校</v>
      </c>
      <c r="I62" s="13">
        <f>IF(入力!G45="","",入力!G45)</f>
        <v>2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 xml:space="preserve">嶋﨑 </v>
      </c>
      <c r="D63" s="13" t="str">
        <f>IF(入力!E48="","",入力!E48)</f>
        <v>しゅん</v>
      </c>
      <c r="E63" s="13" t="str">
        <f>IF(入力!C47="","",入力!C47)</f>
        <v>シマザキ</v>
      </c>
      <c r="F63" s="13" t="str">
        <f>IF(入力!E47="","",入力!E47)</f>
        <v>しゅん</v>
      </c>
      <c r="G63" s="13">
        <f>IF(入力!M47="","",入力!M47)</f>
        <v>525573836</v>
      </c>
      <c r="H63" s="13" t="str">
        <f>IF(入力!I47="","",入力!I47)</f>
        <v>富山小学校</v>
      </c>
      <c r="I63" s="13">
        <f>IF(入力!G47="","",入力!G47)</f>
        <v>2</v>
      </c>
      <c r="J63" s="13">
        <f>IF(入力!P47="","",入力!P47)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川名</v>
      </c>
      <c r="D64" s="13" t="str">
        <f>IF(入力!E50="","",入力!E50)</f>
        <v xml:space="preserve"> 心莉</v>
      </c>
      <c r="E64" s="13" t="str">
        <f>IF(入力!C49="","",入力!C49)</f>
        <v>カワナ</v>
      </c>
      <c r="F64" s="13" t="str">
        <f>IF(入力!E49="","",入力!E49)</f>
        <v>ミリ</v>
      </c>
      <c r="G64" s="13">
        <f>IF(入力!M49="","",入力!M49)</f>
        <v>525603328</v>
      </c>
      <c r="H64" s="13" t="str">
        <f>IF(入力!I49="","",入力!I49)</f>
        <v>富山小学校</v>
      </c>
      <c r="I64" s="13">
        <f>IF(入力!G49="","",入力!G49)</f>
        <v>2</v>
      </c>
      <c r="J64" s="13">
        <f>IF(入力!P49="","",入力!P49)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 xml:space="preserve">池田 </v>
      </c>
      <c r="D65" s="13" t="str">
        <f>IF(入力!E52="","",入力!E52)</f>
        <v>來生</v>
      </c>
      <c r="E65" s="13" t="str">
        <f>IF(入力!C51="","",入力!C51)</f>
        <v>イケダ</v>
      </c>
      <c r="F65" s="13" t="str">
        <f>IF(入力!E51="","",入力!E51)</f>
        <v>キイ</v>
      </c>
      <c r="G65" s="13">
        <f>IF(入力!M51="","",入力!M51)</f>
        <v>526465475</v>
      </c>
      <c r="H65" s="13" t="str">
        <f>IF(入力!I51="","",入力!I51)</f>
        <v>富山小学校</v>
      </c>
      <c r="I65" s="13">
        <f>IF(入力!G51="","",入力!G51)</f>
        <v>2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良次 高橋</cp:lastModifiedBy>
  <cp:lastPrinted>2016-05-09T15:17:35Z</cp:lastPrinted>
  <dcterms:created xsi:type="dcterms:W3CDTF">2014-04-05T09:56:00Z</dcterms:created>
  <dcterms:modified xsi:type="dcterms:W3CDTF">2025-12-20T13:01:19Z</dcterms:modified>
</cp:coreProperties>
</file>