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74728bfcc128bac/デスクトップ/"/>
    </mc:Choice>
  </mc:AlternateContent>
  <xr:revisionPtr revIDLastSave="97" documentId="8_{173A82B2-BFD0-48F2-8265-9D5D750644FA}" xr6:coauthVersionLast="47" xr6:coauthVersionMax="47" xr10:uidLastSave="{CD30D7CA-B2AA-4477-B775-E8856112A78C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<sst xmlns="http://schemas.openxmlformats.org/spreadsheetml/2006/main" count="318" uniqueCount="239">
  <si>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</si>
  <si>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</si>
  <si>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ミナトスーパーキッズ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</si>
  <si>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</si>
  <si>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</si>
  <si>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</si>
  <si>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</si>
  <si>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</si>
  <si>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</si>
  <si>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</si>
  <si>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湊スーパーキッズ</t>
  </si>
  <si>
    <t>男女混合</t>
  </si>
  <si>
    <t>船橋市</t>
  </si>
  <si>
    <t>支部なし</t>
    <rPh sb="0" eb="2">
      <t>シブ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</si>
  <si>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</si>
  <si>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</si>
  <si>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</si>
  <si>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</si>
  <si>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</si>
  <si>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T10630518</t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</si>
  <si>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</si>
  <si>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</si>
  <si>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</si>
  <si>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</si>
  <si>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総武</t>
  </si>
  <si>
    <t>船橋</t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</si>
  <si>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</si>
  <si>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</si>
  <si>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</si>
  <si>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</si>
  <si>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</si>
  <si>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</si>
  <si>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</si>
  <si>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</si>
  <si>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</si>
  <si>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ﾅｶﾞﾉ</t>
  </si>
  <si>
    <t>ﾋﾛｼ</t>
  </si>
  <si>
    <t>JVA000144216</t>
  </si>
  <si>
    <t>0579459</t>
  </si>
  <si>
    <t>〒</t>
    <phoneticPr fontId="2"/>
  </si>
  <si>
    <t>273</t>
  </si>
  <si>
    <t>―</t>
    <phoneticPr fontId="2"/>
  </si>
  <si>
    <t>0011</t>
  </si>
  <si>
    <t>（</t>
    <phoneticPr fontId="2"/>
  </si>
  <si>
    <t>090</t>
  </si>
  <si>
    <t>）</t>
    <phoneticPr fontId="2"/>
  </si>
  <si>
    <t>永野</t>
  </si>
  <si>
    <t>浩</t>
  </si>
  <si>
    <t>千葉県船橋市湊町2-14-13-801</t>
  </si>
  <si>
    <t>7189</t>
  </si>
  <si>
    <t>1237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</si>
  <si>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</si>
  <si>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t>ｻﾄｳ</t>
  </si>
  <si>
    <t>ｱｷｺ</t>
  </si>
  <si>
    <t>JVA007734700</t>
  </si>
  <si>
    <t>0588606</t>
  </si>
  <si>
    <t>佐藤</t>
  </si>
  <si>
    <t>亜希子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</si>
  <si>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</si>
  <si>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ｷﾑﾗ</t>
  </si>
  <si>
    <t>ﾄｼﾏｻ</t>
  </si>
  <si>
    <t>JVA000159722</t>
  </si>
  <si>
    <t>0429339</t>
  </si>
  <si>
    <t>木村</t>
  </si>
  <si>
    <t>利昌</t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</si>
  <si>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</si>
  <si>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ﾔﾏｼﾀ</t>
  </si>
  <si>
    <t>ｶｵﾘ</t>
  </si>
  <si>
    <t>JVA000588751</t>
  </si>
  <si>
    <t>0210738</t>
  </si>
  <si>
    <t>山下</t>
  </si>
  <si>
    <t>香織</t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</si>
  <si>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</si>
  <si>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</si>
  <si>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047</t>
  </si>
  <si>
    <t>434</t>
  </si>
  <si>
    <t>5862</t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</si>
  <si>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</si>
  <si>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</si>
  <si>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</si>
  <si>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</si>
  <si>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</si>
  <si>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</si>
  <si>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</si>
  <si>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</si>
  <si>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</si>
  <si>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</si>
  <si>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</si>
  <si>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</si>
  <si>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</si>
  <si>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</si>
  <si>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①</t>
  </si>
  <si>
    <t>ｼﾉﾊﾗ</t>
  </si>
  <si>
    <t>ｽｽﾞ</t>
  </si>
  <si>
    <t>塚田小学校</t>
  </si>
  <si>
    <t>篠原</t>
  </si>
  <si>
    <t>鈴</t>
  </si>
  <si>
    <t>ﾄｵﾔﾏ</t>
  </si>
  <si>
    <t>ｵｳｽｹ</t>
  </si>
  <si>
    <t>遠山</t>
  </si>
  <si>
    <t>應介</t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</si>
  <si>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</si>
  <si>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</si>
  <si>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</si>
  <si>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</si>
  <si>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</si>
  <si>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</si>
  <si>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</si>
  <si>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</si>
  <si>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</si>
  <si>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</si>
  <si>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</si>
  <si>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</si>
  <si>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</si>
  <si>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</si>
  <si>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</si>
  <si>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</si>
  <si>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</si>
  <si>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</si>
  <si>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</si>
  <si>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</si>
  <si>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</si>
  <si>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</si>
  <si>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</si>
  <si>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</si>
  <si>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</si>
  <si>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</si>
  <si>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</si>
  <si>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</si>
  <si>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</si>
  <si>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</si>
  <si>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</si>
  <si>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</si>
  <si>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</si>
  <si>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</si>
  <si>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</si>
  <si>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</si>
  <si>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</si>
  <si>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</si>
  <si>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</si>
  <si>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</si>
  <si>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</si>
  <si>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</si>
  <si>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</si>
  <si>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</si>
  <si>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</si>
  <si>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</si>
  <si>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</si>
  <si>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</si>
  <si>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</si>
  <si>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</si>
  <si>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</si>
  <si>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</si>
  <si>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</si>
  <si>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</si>
  <si>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</si>
  <si>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</si>
  <si>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</si>
  <si>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</si>
  <si>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</si>
  <si>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</si>
  <si>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</si>
  <si>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</si>
  <si>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</si>
  <si>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</si>
  <si>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</si>
  <si>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</si>
  <si>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</si>
  <si>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</si>
  <si>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</si>
  <si>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</si>
  <si>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</si>
  <si>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</si>
  <si>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 xml:space="preserve"> 稜禾</t>
    <phoneticPr fontId="2"/>
  </si>
  <si>
    <t>ﾔﾏｼﾀ</t>
    <phoneticPr fontId="2"/>
  </si>
  <si>
    <t>ｲﾂｶ</t>
    <phoneticPr fontId="2"/>
  </si>
  <si>
    <t>倉田</t>
    <rPh sb="0" eb="2">
      <t>クラタ</t>
    </rPh>
    <phoneticPr fontId="2"/>
  </si>
  <si>
    <t>翔</t>
    <rPh sb="0" eb="1">
      <t>ショウ</t>
    </rPh>
    <phoneticPr fontId="2"/>
  </si>
  <si>
    <t>ｸﾗﾀ</t>
    <phoneticPr fontId="2"/>
  </si>
  <si>
    <t>ｼｮｳ</t>
    <phoneticPr fontId="2"/>
  </si>
  <si>
    <t>ｼﾑﾗ</t>
    <phoneticPr fontId="2"/>
  </si>
  <si>
    <t>ﾉﾌﾞｱｷ</t>
    <phoneticPr fontId="2"/>
  </si>
  <si>
    <t>志村</t>
    <rPh sb="0" eb="2">
      <t>シムラ</t>
    </rPh>
    <phoneticPr fontId="2"/>
  </si>
  <si>
    <t>信明</t>
    <rPh sb="0" eb="2">
      <t>ノブアキ</t>
    </rPh>
    <phoneticPr fontId="2"/>
  </si>
  <si>
    <t>ｼﾐｽﾞ</t>
    <phoneticPr fontId="2"/>
  </si>
  <si>
    <t>ｴｱﾙ</t>
    <phoneticPr fontId="2"/>
  </si>
  <si>
    <t>清水</t>
    <rPh sb="0" eb="2">
      <t>シミズ</t>
    </rPh>
    <phoneticPr fontId="2"/>
  </si>
  <si>
    <t>瑛有</t>
    <rPh sb="0" eb="1">
      <t>エイ</t>
    </rPh>
    <rPh sb="1" eb="2">
      <t>ア</t>
    </rPh>
    <phoneticPr fontId="2"/>
  </si>
  <si>
    <t>ｷｼﾓﾄ</t>
    <phoneticPr fontId="2"/>
  </si>
  <si>
    <t>ｱｲﾅ</t>
    <phoneticPr fontId="2"/>
  </si>
  <si>
    <t>岸本</t>
    <rPh sb="0" eb="2">
      <t>キシモト</t>
    </rPh>
    <phoneticPr fontId="2"/>
  </si>
  <si>
    <t>藍奈</t>
    <rPh sb="0" eb="1">
      <t>アイ</t>
    </rPh>
    <rPh sb="1" eb="2">
      <t>ナ</t>
    </rPh>
    <phoneticPr fontId="2"/>
  </si>
  <si>
    <t>ｻﾄｳ</t>
    <phoneticPr fontId="2"/>
  </si>
  <si>
    <t>ﾏｼﾛ</t>
    <phoneticPr fontId="2"/>
  </si>
  <si>
    <t>佐藤</t>
    <rPh sb="0" eb="2">
      <t>サトウ</t>
    </rPh>
    <phoneticPr fontId="2"/>
  </si>
  <si>
    <t>真白</t>
    <rPh sb="0" eb="2">
      <t>マシロ</t>
    </rPh>
    <phoneticPr fontId="2"/>
  </si>
  <si>
    <t>ｴｸﾞﾁ</t>
    <phoneticPr fontId="2"/>
  </si>
  <si>
    <t>ﾊﾙｷ</t>
    <phoneticPr fontId="2"/>
  </si>
  <si>
    <t>江口</t>
    <rPh sb="0" eb="2">
      <t>エグチ</t>
    </rPh>
    <phoneticPr fontId="2"/>
  </si>
  <si>
    <t>悠樹</t>
    <rPh sb="0" eb="1">
      <t>ユウ</t>
    </rPh>
    <rPh sb="1" eb="2">
      <t>キ</t>
    </rPh>
    <phoneticPr fontId="2"/>
  </si>
  <si>
    <t>ｽｷﾞｶﾜ</t>
    <phoneticPr fontId="2"/>
  </si>
  <si>
    <t>ｻﾜ</t>
    <phoneticPr fontId="2"/>
  </si>
  <si>
    <t>杉川</t>
    <rPh sb="0" eb="2">
      <t>スギカワ</t>
    </rPh>
    <phoneticPr fontId="2"/>
  </si>
  <si>
    <t>桜和</t>
    <rPh sb="0" eb="1">
      <t>サクラ</t>
    </rPh>
    <rPh sb="1" eb="2">
      <t>ワ</t>
    </rPh>
    <phoneticPr fontId="2"/>
  </si>
  <si>
    <t>ﾖｺｶﾜ</t>
    <phoneticPr fontId="2"/>
  </si>
  <si>
    <t>ﾉｱ</t>
    <phoneticPr fontId="2"/>
  </si>
  <si>
    <t>横川</t>
    <rPh sb="0" eb="2">
      <t>ヨコカワ</t>
    </rPh>
    <phoneticPr fontId="2"/>
  </si>
  <si>
    <t>望愛</t>
    <rPh sb="0" eb="2">
      <t>ノア</t>
    </rPh>
    <phoneticPr fontId="2"/>
  </si>
  <si>
    <t>ﾀｶﾀﾞﾏ</t>
    <phoneticPr fontId="2"/>
  </si>
  <si>
    <t>ﾕｳﾄ</t>
    <phoneticPr fontId="2"/>
  </si>
  <si>
    <t>高玉</t>
    <rPh sb="0" eb="2">
      <t>タカダマ</t>
    </rPh>
    <phoneticPr fontId="2"/>
  </si>
  <si>
    <t>悠人</t>
    <rPh sb="0" eb="1">
      <t>ユウ</t>
    </rPh>
    <rPh sb="1" eb="2">
      <t>ヒト</t>
    </rPh>
    <phoneticPr fontId="2"/>
  </si>
  <si>
    <t>ｻｸﾄ</t>
    <phoneticPr fontId="2"/>
  </si>
  <si>
    <t>山下</t>
    <rPh sb="0" eb="2">
      <t>ヤマシタ</t>
    </rPh>
    <phoneticPr fontId="2"/>
  </si>
  <si>
    <t>朔冬</t>
    <rPh sb="0" eb="1">
      <t>サク</t>
    </rPh>
    <rPh sb="1" eb="2">
      <t>フユ</t>
    </rPh>
    <phoneticPr fontId="2"/>
  </si>
  <si>
    <t>薬円台小学校</t>
    <rPh sb="0" eb="3">
      <t>ヤクエンダイ</t>
    </rPh>
    <phoneticPr fontId="2"/>
  </si>
  <si>
    <t>飯山満小学校</t>
    <rPh sb="0" eb="2">
      <t>イイヤマ</t>
    </rPh>
    <rPh sb="2" eb="3">
      <t>マン</t>
    </rPh>
    <phoneticPr fontId="2"/>
  </si>
  <si>
    <t>中野木小学校</t>
    <rPh sb="0" eb="2">
      <t>ナカノ</t>
    </rPh>
    <rPh sb="2" eb="3">
      <t>キ</t>
    </rPh>
    <rPh sb="3" eb="6">
      <t>ショウガッコウ</t>
    </rPh>
    <phoneticPr fontId="2"/>
  </si>
  <si>
    <t>小室小学校</t>
    <rPh sb="0" eb="2">
      <t>コムロ</t>
    </rPh>
    <phoneticPr fontId="2"/>
  </si>
  <si>
    <t>湊町小学校</t>
    <rPh sb="0" eb="2">
      <t>ミナトチョウ</t>
    </rPh>
    <phoneticPr fontId="2"/>
  </si>
  <si>
    <t>二俣小学校</t>
    <rPh sb="0" eb="2">
      <t>フタマタ</t>
    </rPh>
    <phoneticPr fontId="2"/>
  </si>
  <si>
    <t>幸小学校</t>
    <rPh sb="0" eb="1">
      <t>サイワイ</t>
    </rPh>
    <phoneticPr fontId="2"/>
  </si>
  <si>
    <t>宮久保小学校</t>
    <rPh sb="0" eb="3">
      <t>ミヤクボ</t>
    </rPh>
    <rPh sb="3" eb="6">
      <t>ショウガッコウ</t>
    </rPh>
    <phoneticPr fontId="2"/>
  </si>
  <si>
    <t>行徳小学校</t>
    <rPh sb="0" eb="2">
      <t>ギョウトク</t>
    </rPh>
    <phoneticPr fontId="2"/>
  </si>
  <si>
    <t>南篠崎小学校</t>
    <rPh sb="0" eb="1">
      <t>ミナミ</t>
    </rPh>
    <rPh sb="1" eb="3">
      <t>シノザキ</t>
    </rPh>
    <phoneticPr fontId="2"/>
  </si>
  <si>
    <t>JVA018857115</t>
    <phoneticPr fontId="2"/>
  </si>
  <si>
    <t>JVA021389337</t>
    <phoneticPr fontId="2"/>
  </si>
  <si>
    <t>JVA020197902</t>
    <phoneticPr fontId="2"/>
  </si>
  <si>
    <t>JVA021389290</t>
    <phoneticPr fontId="2"/>
  </si>
  <si>
    <t>JVA022386595</t>
    <phoneticPr fontId="2"/>
  </si>
  <si>
    <t>JVA022129741</t>
    <phoneticPr fontId="2"/>
  </si>
  <si>
    <t>JVA021310317</t>
    <phoneticPr fontId="2"/>
  </si>
  <si>
    <t>JVA022237217</t>
    <phoneticPr fontId="2"/>
  </si>
  <si>
    <t>JVA022448705</t>
    <phoneticPr fontId="2"/>
  </si>
  <si>
    <t>JVA022334701</t>
    <phoneticPr fontId="2"/>
  </si>
  <si>
    <t>JVA020446161</t>
    <phoneticPr fontId="2"/>
  </si>
  <si>
    <t>JVA023408739</t>
    <phoneticPr fontId="2"/>
  </si>
  <si>
    <t>JVA021269738</t>
    <phoneticPr fontId="2"/>
  </si>
  <si>
    <t xml:space="preserve">六年生にとっていよいよ勝負の1年。
今まで支えてくれた多くの人達に、感謝の気持ちを伝えられるようチーム一丸で頑張ります。
</t>
    <rPh sb="0" eb="3">
      <t>ロクネンセイ</t>
    </rPh>
    <rPh sb="11" eb="13">
      <t>ショウブ</t>
    </rPh>
    <rPh sb="15" eb="16">
      <t>ネン</t>
    </rPh>
    <rPh sb="18" eb="19">
      <t>イマ</t>
    </rPh>
    <rPh sb="21" eb="22">
      <t>ササ</t>
    </rPh>
    <rPh sb="27" eb="28">
      <t>オオ</t>
    </rPh>
    <rPh sb="30" eb="32">
      <t>ヒトタチ</t>
    </rPh>
    <rPh sb="34" eb="36">
      <t>カンシャ</t>
    </rPh>
    <rPh sb="37" eb="39">
      <t>キモ</t>
    </rPh>
    <rPh sb="41" eb="42">
      <t>ツタ</t>
    </rPh>
    <rPh sb="51" eb="53">
      <t>イチガン</t>
    </rPh>
    <rPh sb="54" eb="5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</si>
</sst>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57" sqref="A57:T5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3320312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0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4" customHeight="1">
      <c r="A2" s="101" t="s">
        <v>1</v>
      </c>
      <c r="B2" s="102"/>
      <c r="C2" s="103" t="s">
        <v>2</v>
      </c>
      <c r="D2" s="104"/>
      <c r="E2" s="104"/>
      <c r="F2" s="104"/>
      <c r="G2" s="104"/>
      <c r="H2" s="104"/>
      <c r="I2" s="105"/>
      <c r="J2" s="94" t="s">
        <v>3</v>
      </c>
      <c r="K2" s="205"/>
      <c r="L2" s="205"/>
      <c r="M2" s="205"/>
      <c r="N2" s="205"/>
      <c r="O2" s="206"/>
      <c r="P2" s="94" t="s">
        <v>4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5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6</v>
      </c>
      <c r="AW2" t="s">
        <v>7</v>
      </c>
      <c r="AX2" t="s">
        <v>8</v>
      </c>
    </row>
    <row r="3" spans="1:51" ht="24" customHeight="1">
      <c r="A3" s="106" t="s">
        <v>9</v>
      </c>
      <c r="B3" s="107"/>
      <c r="C3" s="108" t="s">
        <v>10</v>
      </c>
      <c r="D3" s="109"/>
      <c r="E3" s="109"/>
      <c r="F3" s="109"/>
      <c r="G3" s="109"/>
      <c r="H3" s="109"/>
      <c r="I3" s="110"/>
      <c r="J3" s="202" t="s">
        <v>11</v>
      </c>
      <c r="K3" s="203"/>
      <c r="L3" s="203"/>
      <c r="M3" s="203"/>
      <c r="N3" s="203"/>
      <c r="O3" s="204"/>
      <c r="P3" s="96" t="s">
        <v>12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13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14</v>
      </c>
      <c r="AW3" t="s">
        <v>15</v>
      </c>
      <c r="AX3" t="s">
        <v>16</v>
      </c>
      <c r="AY3" t="s">
        <v>17</v>
      </c>
    </row>
    <row r="4" spans="1:51" ht="20.100000000000001" customHeight="1">
      <c r="A4" s="215" t="s">
        <v>18</v>
      </c>
      <c r="B4" s="216"/>
      <c r="C4" s="207" t="s">
        <v>19</v>
      </c>
      <c r="D4" s="208"/>
      <c r="E4" s="208"/>
      <c r="F4" s="208"/>
      <c r="G4" s="208"/>
      <c r="H4" s="208"/>
      <c r="I4" s="209"/>
      <c r="J4" s="219" t="s">
        <v>20</v>
      </c>
      <c r="K4" s="220"/>
      <c r="L4" s="220"/>
      <c r="M4" s="220"/>
      <c r="N4" s="220"/>
      <c r="O4" s="221"/>
      <c r="P4" s="151" t="s">
        <v>21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22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23</v>
      </c>
      <c r="B5" s="218"/>
      <c r="C5" s="210" t="s">
        <v>19</v>
      </c>
      <c r="D5" s="211"/>
      <c r="E5" s="211"/>
      <c r="F5" s="211"/>
      <c r="G5" s="211"/>
      <c r="H5" s="211"/>
      <c r="I5" s="212"/>
      <c r="J5" s="182" t="s">
        <v>19</v>
      </c>
      <c r="K5" s="182"/>
      <c r="L5" s="182"/>
      <c r="M5" s="182"/>
      <c r="N5" s="182"/>
      <c r="O5" s="182"/>
      <c r="P5" s="152" t="s">
        <v>24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25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11</v>
      </c>
      <c r="AW5" t="s">
        <v>13</v>
      </c>
    </row>
    <row r="6" spans="1:51" ht="22.5" customHeight="1">
      <c r="A6" s="71" t="s">
        <v>26</v>
      </c>
      <c r="B6" s="122"/>
      <c r="C6" s="125" t="s">
        <v>27</v>
      </c>
      <c r="D6" s="126"/>
      <c r="E6" s="127" t="s">
        <v>28</v>
      </c>
      <c r="F6" s="128"/>
      <c r="G6" s="183" t="s">
        <v>29</v>
      </c>
      <c r="H6" s="183"/>
      <c r="I6" s="183"/>
      <c r="J6" s="183" t="s">
        <v>30</v>
      </c>
      <c r="K6" s="183"/>
      <c r="L6" s="183"/>
      <c r="M6" s="183" t="s">
        <v>31</v>
      </c>
      <c r="N6" s="183"/>
      <c r="O6" s="183"/>
      <c r="P6" s="133" t="s">
        <v>32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33</v>
      </c>
      <c r="AL6" s="135"/>
      <c r="AM6" s="135"/>
      <c r="AN6" s="135"/>
      <c r="AO6" s="135"/>
      <c r="AP6" s="135"/>
      <c r="AQ6" s="135"/>
      <c r="AR6" s="135"/>
      <c r="AS6" s="135"/>
      <c r="AT6" s="34" t="s">
        <v>34</v>
      </c>
    </row>
    <row r="7" spans="1:51" ht="13.5" customHeight="1">
      <c r="A7" s="71"/>
      <c r="B7" s="122"/>
      <c r="C7" s="129" t="s">
        <v>35</v>
      </c>
      <c r="D7" s="75"/>
      <c r="E7" s="130" t="s">
        <v>36</v>
      </c>
      <c r="F7" s="77"/>
      <c r="G7" s="185" t="s">
        <v>37</v>
      </c>
      <c r="H7" s="185"/>
      <c r="I7" s="185"/>
      <c r="J7" s="185">
        <v>18470</v>
      </c>
      <c r="K7" s="185"/>
      <c r="L7" s="185"/>
      <c r="M7" s="184" t="s">
        <v>38</v>
      </c>
      <c r="N7" s="185"/>
      <c r="O7" s="185"/>
      <c r="P7" s="159" t="s">
        <v>39</v>
      </c>
      <c r="Q7" s="160"/>
      <c r="R7" s="124" t="s">
        <v>40</v>
      </c>
      <c r="S7" s="124"/>
      <c r="T7" s="124"/>
      <c r="U7" s="124"/>
      <c r="V7" s="27" t="s">
        <v>41</v>
      </c>
      <c r="W7" s="115" t="s">
        <v>42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43</v>
      </c>
      <c r="AL7" s="59" t="s">
        <v>44</v>
      </c>
      <c r="AM7" s="59"/>
      <c r="AN7" s="59"/>
      <c r="AO7" s="59"/>
      <c r="AP7" s="59"/>
      <c r="AQ7" s="59"/>
      <c r="AR7" s="59"/>
      <c r="AS7" s="36" t="s">
        <v>45</v>
      </c>
      <c r="AT7" s="53">
        <v>65</v>
      </c>
    </row>
    <row r="8" spans="1:51" ht="18" customHeight="1">
      <c r="A8" s="71"/>
      <c r="B8" s="122"/>
      <c r="C8" s="131" t="s">
        <v>46</v>
      </c>
      <c r="D8" s="79"/>
      <c r="E8" s="132" t="s">
        <v>47</v>
      </c>
      <c r="F8" s="81"/>
      <c r="G8" s="185"/>
      <c r="H8" s="185"/>
      <c r="I8" s="185"/>
      <c r="J8" s="185"/>
      <c r="K8" s="185"/>
      <c r="L8" s="185"/>
      <c r="M8" s="185"/>
      <c r="N8" s="185"/>
      <c r="O8" s="185"/>
      <c r="P8" s="117" t="s">
        <v>48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49</v>
      </c>
      <c r="AL8" s="61"/>
      <c r="AM8" s="61"/>
      <c r="AN8" s="61"/>
      <c r="AO8" s="37" t="s">
        <v>41</v>
      </c>
      <c r="AP8" s="61" t="s">
        <v>50</v>
      </c>
      <c r="AQ8" s="61"/>
      <c r="AR8" s="61"/>
      <c r="AS8" s="62"/>
      <c r="AT8" s="53"/>
    </row>
    <row r="9" spans="1:51" ht="14.4" customHeight="1">
      <c r="A9" s="213" t="s">
        <v>51</v>
      </c>
      <c r="B9" s="122"/>
      <c r="C9" s="129" t="s">
        <v>52</v>
      </c>
      <c r="D9" s="75"/>
      <c r="E9" s="130" t="s">
        <v>53</v>
      </c>
      <c r="F9" s="77"/>
      <c r="G9" s="185" t="s">
        <v>54</v>
      </c>
      <c r="H9" s="185"/>
      <c r="I9" s="185"/>
      <c r="J9" s="184" t="s">
        <v>55</v>
      </c>
      <c r="K9" s="185"/>
      <c r="L9" s="185"/>
      <c r="M9" s="185"/>
      <c r="N9" s="185"/>
      <c r="O9" s="185"/>
      <c r="P9" s="159" t="s">
        <v>39</v>
      </c>
      <c r="Q9" s="160"/>
      <c r="R9" s="124"/>
      <c r="S9" s="124"/>
      <c r="T9" s="124"/>
      <c r="U9" s="124"/>
      <c r="V9" s="27" t="s">
        <v>41</v>
      </c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43</v>
      </c>
      <c r="AL9" s="59"/>
      <c r="AM9" s="59"/>
      <c r="AN9" s="59"/>
      <c r="AO9" s="59"/>
      <c r="AP9" s="59"/>
      <c r="AQ9" s="59"/>
      <c r="AR9" s="59"/>
      <c r="AS9" s="36" t="s">
        <v>45</v>
      </c>
      <c r="AT9" s="54">
        <v>55</v>
      </c>
    </row>
    <row r="10" spans="1:51" ht="18" customHeight="1">
      <c r="A10" s="71"/>
      <c r="B10" s="122"/>
      <c r="C10" s="131" t="s">
        <v>56</v>
      </c>
      <c r="D10" s="79"/>
      <c r="E10" s="132" t="s">
        <v>57</v>
      </c>
      <c r="F10" s="81"/>
      <c r="G10" s="185"/>
      <c r="H10" s="185"/>
      <c r="I10" s="185"/>
      <c r="J10" s="185"/>
      <c r="K10" s="185"/>
      <c r="L10" s="185"/>
      <c r="M10" s="185"/>
      <c r="N10" s="185"/>
      <c r="O10" s="185"/>
      <c r="P10" s="117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/>
      <c r="AL10" s="61"/>
      <c r="AM10" s="61"/>
      <c r="AN10" s="61"/>
      <c r="AO10" s="37" t="s">
        <v>41</v>
      </c>
      <c r="AP10" s="61"/>
      <c r="AQ10" s="61"/>
      <c r="AR10" s="61"/>
      <c r="AS10" s="62"/>
      <c r="AT10" s="54"/>
    </row>
    <row r="11" spans="1:51" ht="14.4" customHeight="1">
      <c r="A11" s="213" t="s">
        <v>58</v>
      </c>
      <c r="B11" s="122"/>
      <c r="C11" s="74" t="s">
        <v>59</v>
      </c>
      <c r="D11" s="75"/>
      <c r="E11" s="76" t="s">
        <v>60</v>
      </c>
      <c r="F11" s="77"/>
      <c r="G11" s="185" t="s">
        <v>61</v>
      </c>
      <c r="H11" s="185"/>
      <c r="I11" s="185"/>
      <c r="J11" s="184"/>
      <c r="K11" s="185"/>
      <c r="L11" s="185"/>
      <c r="M11" s="184" t="s">
        <v>62</v>
      </c>
      <c r="N11" s="185"/>
      <c r="O11" s="185"/>
      <c r="P11" s="159" t="s">
        <v>39</v>
      </c>
      <c r="Q11" s="160"/>
      <c r="R11" s="222"/>
      <c r="S11" s="124"/>
      <c r="T11" s="124"/>
      <c r="U11" s="124"/>
      <c r="V11" s="27" t="s">
        <v>41</v>
      </c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43</v>
      </c>
      <c r="AL11" s="161"/>
      <c r="AM11" s="59"/>
      <c r="AN11" s="59"/>
      <c r="AO11" s="59"/>
      <c r="AP11" s="59"/>
      <c r="AQ11" s="59"/>
      <c r="AR11" s="59"/>
      <c r="AS11" s="36" t="s">
        <v>45</v>
      </c>
      <c r="AT11" s="54">
        <v>58</v>
      </c>
    </row>
    <row r="12" spans="1:51" ht="18" customHeight="1">
      <c r="A12" s="71"/>
      <c r="B12" s="122"/>
      <c r="C12" s="78" t="s">
        <v>63</v>
      </c>
      <c r="D12" s="79"/>
      <c r="E12" s="80" t="s">
        <v>64</v>
      </c>
      <c r="F12" s="81"/>
      <c r="G12" s="185"/>
      <c r="H12" s="185"/>
      <c r="I12" s="185"/>
      <c r="J12" s="185"/>
      <c r="K12" s="185"/>
      <c r="L12" s="185"/>
      <c r="M12" s="185"/>
      <c r="N12" s="185"/>
      <c r="O12" s="185"/>
      <c r="P12" s="117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/>
      <c r="AL12" s="61"/>
      <c r="AM12" s="61"/>
      <c r="AN12" s="61"/>
      <c r="AO12" s="37" t="s">
        <v>41</v>
      </c>
      <c r="AP12" s="61"/>
      <c r="AQ12" s="61"/>
      <c r="AR12" s="61"/>
      <c r="AS12" s="62"/>
      <c r="AT12" s="54"/>
    </row>
    <row r="13" spans="1:51" ht="14.4" customHeight="1">
      <c r="A13" s="71" t="s">
        <v>65</v>
      </c>
      <c r="B13" s="122"/>
      <c r="C13" s="129" t="s">
        <v>66</v>
      </c>
      <c r="D13" s="75"/>
      <c r="E13" s="130" t="s">
        <v>67</v>
      </c>
      <c r="F13" s="77"/>
      <c r="G13" s="185" t="s">
        <v>68</v>
      </c>
      <c r="H13" s="185"/>
      <c r="I13" s="185"/>
      <c r="J13" s="185"/>
      <c r="K13" s="185"/>
      <c r="L13" s="185"/>
      <c r="M13" s="184" t="s">
        <v>69</v>
      </c>
      <c r="N13" s="185"/>
      <c r="O13" s="185"/>
      <c r="P13" s="159" t="s">
        <v>39</v>
      </c>
      <c r="Q13" s="160"/>
      <c r="R13" s="124"/>
      <c r="S13" s="124"/>
      <c r="T13" s="124"/>
      <c r="U13" s="124"/>
      <c r="V13" s="27" t="s">
        <v>41</v>
      </c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43</v>
      </c>
      <c r="AL13" s="59"/>
      <c r="AM13" s="59"/>
      <c r="AN13" s="59"/>
      <c r="AO13" s="59"/>
      <c r="AP13" s="59"/>
      <c r="AQ13" s="59"/>
      <c r="AR13" s="59"/>
      <c r="AS13" s="36" t="s">
        <v>45</v>
      </c>
      <c r="AT13" s="54">
        <v>38</v>
      </c>
    </row>
    <row r="14" spans="1:51" ht="18" customHeight="1">
      <c r="A14" s="71"/>
      <c r="B14" s="122"/>
      <c r="C14" s="131" t="s">
        <v>70</v>
      </c>
      <c r="D14" s="79"/>
      <c r="E14" s="132" t="s">
        <v>71</v>
      </c>
      <c r="F14" s="81"/>
      <c r="G14" s="185"/>
      <c r="H14" s="185"/>
      <c r="I14" s="185"/>
      <c r="J14" s="185"/>
      <c r="K14" s="185"/>
      <c r="L14" s="185"/>
      <c r="M14" s="185"/>
      <c r="N14" s="185"/>
      <c r="O14" s="185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41</v>
      </c>
      <c r="AP14" s="61"/>
      <c r="AQ14" s="61"/>
      <c r="AR14" s="61"/>
      <c r="AS14" s="62"/>
      <c r="AT14" s="54"/>
    </row>
    <row r="15" spans="1:51" ht="15" customHeight="1">
      <c r="A15" s="71" t="s">
        <v>72</v>
      </c>
      <c r="B15" s="122"/>
      <c r="C15" s="129" t="s">
        <v>35</v>
      </c>
      <c r="D15" s="75"/>
      <c r="E15" s="130" t="s">
        <v>36</v>
      </c>
      <c r="F15" s="77"/>
      <c r="G15" s="188"/>
      <c r="H15" s="188"/>
      <c r="I15" s="188"/>
      <c r="J15" s="188"/>
      <c r="K15" s="188"/>
      <c r="L15" s="188"/>
      <c r="M15" s="188"/>
      <c r="N15" s="188"/>
      <c r="O15" s="188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 t="s">
        <v>46</v>
      </c>
      <c r="D16" s="79"/>
      <c r="E16" s="132" t="s">
        <v>47</v>
      </c>
      <c r="F16" s="81"/>
      <c r="G16" s="188"/>
      <c r="H16" s="188"/>
      <c r="I16" s="188"/>
      <c r="J16" s="188"/>
      <c r="K16" s="188"/>
      <c r="L16" s="188"/>
      <c r="M16" s="188"/>
      <c r="N16" s="188"/>
      <c r="O16" s="188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9" t="s">
        <v>73</v>
      </c>
      <c r="B17" s="122"/>
      <c r="C17" s="129" t="s">
        <v>35</v>
      </c>
      <c r="D17" s="75"/>
      <c r="E17" s="130" t="s">
        <v>36</v>
      </c>
      <c r="F17" s="77"/>
      <c r="G17" s="188"/>
      <c r="H17" s="188"/>
      <c r="I17" s="188"/>
      <c r="J17" s="188"/>
      <c r="K17" s="188"/>
      <c r="L17" s="188"/>
      <c r="M17" s="188"/>
      <c r="N17" s="188"/>
      <c r="O17" s="188"/>
      <c r="P17" s="159" t="s">
        <v>39</v>
      </c>
      <c r="Q17" s="160"/>
      <c r="R17" s="124" t="s">
        <v>40</v>
      </c>
      <c r="S17" s="124"/>
      <c r="T17" s="124"/>
      <c r="U17" s="124"/>
      <c r="V17" s="27" t="s">
        <v>41</v>
      </c>
      <c r="W17" s="115" t="s">
        <v>42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43</v>
      </c>
      <c r="AL17" s="59" t="s">
        <v>74</v>
      </c>
      <c r="AM17" s="59"/>
      <c r="AN17" s="59"/>
      <c r="AO17" s="59"/>
      <c r="AP17" s="59"/>
      <c r="AQ17" s="59"/>
      <c r="AR17" s="59"/>
      <c r="AS17" s="36" t="s">
        <v>45</v>
      </c>
      <c r="AT17" s="54">
        <v>65</v>
      </c>
    </row>
    <row r="18" spans="1:46" ht="18" customHeight="1">
      <c r="A18" s="71"/>
      <c r="B18" s="122"/>
      <c r="C18" s="131" t="s">
        <v>46</v>
      </c>
      <c r="D18" s="79"/>
      <c r="E18" s="132" t="s">
        <v>47</v>
      </c>
      <c r="F18" s="81"/>
      <c r="G18" s="188"/>
      <c r="H18" s="188"/>
      <c r="I18" s="188"/>
      <c r="J18" s="188"/>
      <c r="K18" s="188"/>
      <c r="L18" s="188"/>
      <c r="M18" s="188"/>
      <c r="N18" s="188"/>
      <c r="O18" s="188"/>
      <c r="P18" s="117" t="s">
        <v>48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75</v>
      </c>
      <c r="AL18" s="61"/>
      <c r="AM18" s="61"/>
      <c r="AN18" s="61"/>
      <c r="AO18" s="37" t="s">
        <v>41</v>
      </c>
      <c r="AP18" s="61" t="s">
        <v>76</v>
      </c>
      <c r="AQ18" s="61"/>
      <c r="AR18" s="61"/>
      <c r="AS18" s="62"/>
      <c r="AT18" s="54"/>
    </row>
    <row r="19" spans="1:46">
      <c r="A19" s="71" t="s">
        <v>77</v>
      </c>
      <c r="B19" s="122"/>
      <c r="C19" s="177" t="str">
        <f>IF(P18="","",P18)</f>
        <v>千葉県船橋市湊町2-14-13-801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1" t="s">
        <v>78</v>
      </c>
      <c r="B21" s="122"/>
      <c r="C21" s="177" t="str">
        <f>IF(AL17="","",AL17&amp;"-"&amp;AK18&amp;"-"&amp;AP18)</f>
        <v>047-434-5862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1" t="s">
        <v>79</v>
      </c>
      <c r="B23" s="122"/>
      <c r="C23" s="198" t="s">
        <v>44</v>
      </c>
      <c r="D23" s="190"/>
      <c r="E23" s="190">
        <v>7189</v>
      </c>
      <c r="F23" s="190"/>
      <c r="G23" s="190">
        <v>1237</v>
      </c>
      <c r="H23" s="190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88"/>
      <c r="B24" s="214"/>
      <c r="C24" s="199"/>
      <c r="D24" s="191"/>
      <c r="E24" s="191"/>
      <c r="F24" s="191"/>
      <c r="G24" s="191"/>
      <c r="H24" s="191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6" t="s">
        <v>80</v>
      </c>
      <c r="B25" s="120" t="s">
        <v>81</v>
      </c>
      <c r="C25" s="178" t="s">
        <v>82</v>
      </c>
      <c r="D25" s="179"/>
      <c r="E25" s="180" t="s">
        <v>83</v>
      </c>
      <c r="F25" s="181"/>
      <c r="G25" s="120" t="s">
        <v>84</v>
      </c>
      <c r="H25" s="120"/>
      <c r="I25" s="120" t="s">
        <v>85</v>
      </c>
      <c r="J25" s="120"/>
      <c r="K25" s="120"/>
      <c r="L25" s="120"/>
      <c r="M25" s="120" t="s">
        <v>86</v>
      </c>
      <c r="N25" s="120"/>
      <c r="O25" s="120"/>
      <c r="P25" s="98" t="s">
        <v>87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7"/>
      <c r="B26" s="122"/>
      <c r="C26" s="166" t="s">
        <v>88</v>
      </c>
      <c r="D26" s="167"/>
      <c r="E26" s="168" t="s">
        <v>89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90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99">
        <v>1</v>
      </c>
      <c r="B27" s="72" t="s">
        <v>91</v>
      </c>
      <c r="C27" s="129" t="s">
        <v>92</v>
      </c>
      <c r="D27" s="75"/>
      <c r="E27" s="130" t="s">
        <v>93</v>
      </c>
      <c r="F27" s="77"/>
      <c r="G27" s="82">
        <v>6</v>
      </c>
      <c r="H27" s="65"/>
      <c r="I27" s="82" t="s">
        <v>94</v>
      </c>
      <c r="J27" s="64"/>
      <c r="K27" s="64"/>
      <c r="L27" s="65"/>
      <c r="M27" s="63" t="s">
        <v>225</v>
      </c>
      <c r="N27" s="64"/>
      <c r="O27" s="65"/>
      <c r="P27" s="63">
        <v>157</v>
      </c>
      <c r="Q27" s="64"/>
      <c r="R27" s="64"/>
      <c r="S27" s="64"/>
      <c r="T27" s="69"/>
      <c r="U27" s="1"/>
      <c r="V27" s="1"/>
      <c r="W27" s="1"/>
      <c r="X27" s="1"/>
      <c r="Y27" s="192">
        <v>6</v>
      </c>
      <c r="Z27" s="193"/>
      <c r="AA27" s="193"/>
      <c r="AB27" s="193"/>
      <c r="AC27" s="193"/>
      <c r="AD27" s="193"/>
      <c r="AE27" s="193"/>
      <c r="AF27" s="193"/>
      <c r="AG27" s="19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95</v>
      </c>
      <c r="D28" s="79"/>
      <c r="E28" s="132" t="s">
        <v>96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5"/>
      <c r="Z28" s="196"/>
      <c r="AA28" s="196"/>
      <c r="AB28" s="196"/>
      <c r="AC28" s="196"/>
      <c r="AD28" s="196"/>
      <c r="AE28" s="196"/>
      <c r="AF28" s="196"/>
      <c r="AG28" s="19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99">
        <v>2</v>
      </c>
      <c r="B29" s="72">
        <v>2</v>
      </c>
      <c r="C29" s="129" t="s">
        <v>97</v>
      </c>
      <c r="D29" s="75"/>
      <c r="E29" s="130" t="s">
        <v>98</v>
      </c>
      <c r="F29" s="77"/>
      <c r="G29" s="82">
        <v>6</v>
      </c>
      <c r="H29" s="65"/>
      <c r="I29" s="82" t="s">
        <v>221</v>
      </c>
      <c r="J29" s="64"/>
      <c r="K29" s="64"/>
      <c r="L29" s="65"/>
      <c r="M29" s="63" t="s">
        <v>226</v>
      </c>
      <c r="N29" s="64"/>
      <c r="O29" s="65"/>
      <c r="P29" s="63">
        <v>146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99</v>
      </c>
      <c r="D30" s="79"/>
      <c r="E30" s="132" t="s">
        <v>100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99">
        <v>3</v>
      </c>
      <c r="B31" s="72">
        <v>3</v>
      </c>
      <c r="C31" s="129" t="s">
        <v>174</v>
      </c>
      <c r="D31" s="75"/>
      <c r="E31" s="130" t="s">
        <v>175</v>
      </c>
      <c r="F31" s="77"/>
      <c r="G31" s="82">
        <v>6</v>
      </c>
      <c r="H31" s="65"/>
      <c r="I31" s="82" t="s">
        <v>215</v>
      </c>
      <c r="J31" s="64"/>
      <c r="K31" s="64"/>
      <c r="L31" s="65"/>
      <c r="M31" s="63" t="s">
        <v>227</v>
      </c>
      <c r="N31" s="64"/>
      <c r="O31" s="65"/>
      <c r="P31" s="63">
        <v>148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70</v>
      </c>
      <c r="D32" s="79"/>
      <c r="E32" s="132" t="s">
        <v>173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99">
        <v>4</v>
      </c>
      <c r="B33" s="72">
        <v>4</v>
      </c>
      <c r="C33" s="129" t="s">
        <v>178</v>
      </c>
      <c r="D33" s="75"/>
      <c r="E33" s="130" t="s">
        <v>179</v>
      </c>
      <c r="F33" s="77"/>
      <c r="G33" s="82">
        <v>6</v>
      </c>
      <c r="H33" s="65"/>
      <c r="I33" s="82" t="s">
        <v>222</v>
      </c>
      <c r="J33" s="64"/>
      <c r="K33" s="64"/>
      <c r="L33" s="65"/>
      <c r="M33" s="63" t="s">
        <v>228</v>
      </c>
      <c r="N33" s="64"/>
      <c r="O33" s="65"/>
      <c r="P33" s="63">
        <v>155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176</v>
      </c>
      <c r="D34" s="79"/>
      <c r="E34" s="132" t="s">
        <v>177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101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99">
        <v>5</v>
      </c>
      <c r="B35" s="72">
        <v>5</v>
      </c>
      <c r="C35" s="129" t="s">
        <v>180</v>
      </c>
      <c r="D35" s="75"/>
      <c r="E35" s="130" t="s">
        <v>181</v>
      </c>
      <c r="F35" s="77"/>
      <c r="G35" s="82">
        <v>6</v>
      </c>
      <c r="H35" s="65"/>
      <c r="I35" s="82" t="s">
        <v>223</v>
      </c>
      <c r="J35" s="64"/>
      <c r="K35" s="64"/>
      <c r="L35" s="65"/>
      <c r="M35" s="63" t="s">
        <v>229</v>
      </c>
      <c r="N35" s="64"/>
      <c r="O35" s="65"/>
      <c r="P35" s="63">
        <v>145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182</v>
      </c>
      <c r="D36" s="79"/>
      <c r="E36" s="132" t="s">
        <v>183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99">
        <v>6</v>
      </c>
      <c r="B37" s="72">
        <v>6</v>
      </c>
      <c r="C37" s="129" t="s">
        <v>184</v>
      </c>
      <c r="D37" s="75"/>
      <c r="E37" s="130" t="s">
        <v>185</v>
      </c>
      <c r="F37" s="77"/>
      <c r="G37" s="82">
        <v>6</v>
      </c>
      <c r="H37" s="65"/>
      <c r="I37" s="82" t="s">
        <v>224</v>
      </c>
      <c r="J37" s="64"/>
      <c r="K37" s="64"/>
      <c r="L37" s="65"/>
      <c r="M37" s="63" t="s">
        <v>230</v>
      </c>
      <c r="N37" s="64"/>
      <c r="O37" s="65"/>
      <c r="P37" s="63">
        <v>136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186</v>
      </c>
      <c r="D38" s="79"/>
      <c r="E38" s="132" t="s">
        <v>187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99">
        <v>7</v>
      </c>
      <c r="B39" s="72">
        <v>7</v>
      </c>
      <c r="C39" s="74" t="s">
        <v>188</v>
      </c>
      <c r="D39" s="75"/>
      <c r="E39" s="76" t="s">
        <v>189</v>
      </c>
      <c r="F39" s="77"/>
      <c r="G39" s="85">
        <v>6</v>
      </c>
      <c r="H39" s="65"/>
      <c r="I39" s="85" t="s">
        <v>216</v>
      </c>
      <c r="J39" s="64"/>
      <c r="K39" s="64"/>
      <c r="L39" s="65"/>
      <c r="M39" s="63" t="s">
        <v>231</v>
      </c>
      <c r="N39" s="64"/>
      <c r="O39" s="65"/>
      <c r="P39" s="63">
        <v>153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190</v>
      </c>
      <c r="D40" s="79"/>
      <c r="E40" s="80" t="s">
        <v>191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99">
        <v>8</v>
      </c>
      <c r="B41" s="72">
        <v>8</v>
      </c>
      <c r="C41" s="129" t="s">
        <v>192</v>
      </c>
      <c r="D41" s="75"/>
      <c r="E41" s="130" t="s">
        <v>193</v>
      </c>
      <c r="F41" s="77"/>
      <c r="G41" s="82">
        <v>6</v>
      </c>
      <c r="H41" s="65"/>
      <c r="I41" s="82" t="s">
        <v>217</v>
      </c>
      <c r="J41" s="64"/>
      <c r="K41" s="64"/>
      <c r="L41" s="65"/>
      <c r="M41" s="63" t="s">
        <v>232</v>
      </c>
      <c r="N41" s="64"/>
      <c r="O41" s="65"/>
      <c r="P41" s="63">
        <v>156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194</v>
      </c>
      <c r="D42" s="79"/>
      <c r="E42" s="132" t="s">
        <v>195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99">
        <v>9</v>
      </c>
      <c r="B43" s="72">
        <v>9</v>
      </c>
      <c r="C43" s="74" t="s">
        <v>196</v>
      </c>
      <c r="D43" s="75"/>
      <c r="E43" s="76" t="s">
        <v>197</v>
      </c>
      <c r="F43" s="77"/>
      <c r="G43" s="82">
        <v>6</v>
      </c>
      <c r="H43" s="65"/>
      <c r="I43" s="82" t="s">
        <v>218</v>
      </c>
      <c r="J43" s="64"/>
      <c r="K43" s="64"/>
      <c r="L43" s="65"/>
      <c r="M43" s="63" t="s">
        <v>233</v>
      </c>
      <c r="N43" s="64"/>
      <c r="O43" s="65"/>
      <c r="P43" s="63">
        <v>141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198</v>
      </c>
      <c r="D44" s="79"/>
      <c r="E44" s="80" t="s">
        <v>199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99">
        <v>10</v>
      </c>
      <c r="B45" s="72">
        <v>10</v>
      </c>
      <c r="C45" s="74" t="s">
        <v>200</v>
      </c>
      <c r="D45" s="75"/>
      <c r="E45" s="76" t="s">
        <v>201</v>
      </c>
      <c r="F45" s="77"/>
      <c r="G45" s="82">
        <v>6</v>
      </c>
      <c r="H45" s="65"/>
      <c r="I45" s="85" t="s">
        <v>219</v>
      </c>
      <c r="J45" s="64"/>
      <c r="K45" s="64"/>
      <c r="L45" s="65"/>
      <c r="M45" s="63" t="s">
        <v>234</v>
      </c>
      <c r="N45" s="64"/>
      <c r="O45" s="65"/>
      <c r="P45" s="63">
        <v>138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202</v>
      </c>
      <c r="D46" s="79"/>
      <c r="E46" s="80" t="s">
        <v>203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99">
        <v>11</v>
      </c>
      <c r="B47" s="72">
        <v>11</v>
      </c>
      <c r="C47" s="74" t="s">
        <v>204</v>
      </c>
      <c r="D47" s="75"/>
      <c r="E47" s="76" t="s">
        <v>205</v>
      </c>
      <c r="F47" s="77"/>
      <c r="G47" s="82">
        <v>5</v>
      </c>
      <c r="H47" s="65"/>
      <c r="I47" s="85" t="s">
        <v>94</v>
      </c>
      <c r="J47" s="64"/>
      <c r="K47" s="64"/>
      <c r="L47" s="65"/>
      <c r="M47" s="63" t="s">
        <v>235</v>
      </c>
      <c r="N47" s="64"/>
      <c r="O47" s="65"/>
      <c r="P47" s="63">
        <v>145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206</v>
      </c>
      <c r="D48" s="79"/>
      <c r="E48" s="80" t="s">
        <v>207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9">
        <v>12</v>
      </c>
      <c r="B49" s="72">
        <v>12</v>
      </c>
      <c r="C49" s="74" t="s">
        <v>208</v>
      </c>
      <c r="D49" s="75"/>
      <c r="E49" s="76" t="s">
        <v>209</v>
      </c>
      <c r="F49" s="77"/>
      <c r="G49" s="82">
        <v>5</v>
      </c>
      <c r="H49" s="65"/>
      <c r="I49" s="85" t="s">
        <v>220</v>
      </c>
      <c r="J49" s="64"/>
      <c r="K49" s="64"/>
      <c r="L49" s="65"/>
      <c r="M49" s="63" t="s">
        <v>236</v>
      </c>
      <c r="N49" s="64"/>
      <c r="O49" s="65"/>
      <c r="P49" s="63">
        <v>139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210</v>
      </c>
      <c r="D50" s="174"/>
      <c r="E50" s="175" t="s">
        <v>211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1">
        <v>13</v>
      </c>
      <c r="B51" s="72">
        <v>13</v>
      </c>
      <c r="C51" s="74" t="s">
        <v>174</v>
      </c>
      <c r="D51" s="75"/>
      <c r="E51" s="76" t="s">
        <v>212</v>
      </c>
      <c r="F51" s="77"/>
      <c r="G51" s="82">
        <v>4</v>
      </c>
      <c r="H51" s="65"/>
      <c r="I51" s="85" t="s">
        <v>215</v>
      </c>
      <c r="J51" s="64"/>
      <c r="K51" s="64"/>
      <c r="L51" s="65"/>
      <c r="M51" s="63" t="s">
        <v>237</v>
      </c>
      <c r="N51" s="64"/>
      <c r="O51" s="65"/>
      <c r="P51" s="63">
        <v>141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 t="s">
        <v>213</v>
      </c>
      <c r="D52" s="79"/>
      <c r="E52" s="80" t="s">
        <v>214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102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103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3" t="s">
        <v>238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63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104</v>
      </c>
      <c r="B1" s="223"/>
      <c r="D1" s="4" t="s">
        <v>105</v>
      </c>
      <c r="E1" s="5" t="s">
        <v>106</v>
      </c>
      <c r="F1" s="6" t="s">
        <v>107</v>
      </c>
      <c r="G1" s="4" t="s">
        <v>105</v>
      </c>
      <c r="H1" s="5" t="s">
        <v>108</v>
      </c>
      <c r="I1" s="6" t="s">
        <v>109</v>
      </c>
      <c r="J1" s="4" t="s">
        <v>105</v>
      </c>
      <c r="K1" s="5" t="s">
        <v>108</v>
      </c>
      <c r="L1" s="6" t="s">
        <v>109</v>
      </c>
      <c r="M1" s="4" t="s">
        <v>105</v>
      </c>
      <c r="N1" s="5" t="s">
        <v>108</v>
      </c>
      <c r="O1" s="6" t="s">
        <v>109</v>
      </c>
      <c r="P1" s="4" t="s">
        <v>105</v>
      </c>
      <c r="Q1" s="5" t="s">
        <v>108</v>
      </c>
      <c r="R1" s="6" t="s">
        <v>109</v>
      </c>
      <c r="S1" s="4" t="s">
        <v>105</v>
      </c>
      <c r="T1" s="5" t="s">
        <v>108</v>
      </c>
      <c r="U1" s="6" t="s">
        <v>109</v>
      </c>
      <c r="V1" s="4" t="s">
        <v>105</v>
      </c>
      <c r="W1" s="5" t="s">
        <v>108</v>
      </c>
      <c r="X1" s="6" t="s">
        <v>109</v>
      </c>
      <c r="Y1" s="4" t="s">
        <v>105</v>
      </c>
      <c r="Z1" s="5" t="s">
        <v>108</v>
      </c>
      <c r="AA1" s="6" t="s">
        <v>109</v>
      </c>
      <c r="AB1" s="4" t="s">
        <v>105</v>
      </c>
      <c r="AC1" s="5" t="s">
        <v>108</v>
      </c>
      <c r="AD1" s="6" t="s">
        <v>109</v>
      </c>
      <c r="AE1" s="4" t="s">
        <v>105</v>
      </c>
      <c r="AF1" s="5" t="s">
        <v>108</v>
      </c>
      <c r="AG1" s="6" t="s">
        <v>109</v>
      </c>
      <c r="AH1" s="4" t="s">
        <v>105</v>
      </c>
      <c r="AI1" s="5" t="s">
        <v>108</v>
      </c>
      <c r="AJ1" s="6" t="s">
        <v>109</v>
      </c>
    </row>
    <row r="2" spans="1:41" ht="13.8" thickBot="1">
      <c r="A2" s="223"/>
      <c r="B2" s="223"/>
      <c r="C2" s="7"/>
      <c r="D2" s="8">
        <v>1</v>
      </c>
      <c r="E2" s="9" t="s">
        <v>110</v>
      </c>
      <c r="F2" s="10">
        <v>42443</v>
      </c>
      <c r="G2" s="8">
        <v>1.01</v>
      </c>
      <c r="H2" s="9" t="s">
        <v>110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4" t="s">
        <v>111</v>
      </c>
      <c r="B4" s="225"/>
      <c r="C4" s="225"/>
      <c r="D4" s="225"/>
      <c r="E4" s="225"/>
      <c r="F4" s="225"/>
      <c r="G4" s="226"/>
      <c r="H4" s="5" t="s">
        <v>112</v>
      </c>
      <c r="I4" s="5" t="s">
        <v>90</v>
      </c>
      <c r="J4" s="227" t="s">
        <v>113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男女混合</v>
      </c>
      <c r="I5" s="9">
        <f>入力!Y27</f>
        <v>6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114</v>
      </c>
      <c r="B6" s="5" t="s">
        <v>9</v>
      </c>
      <c r="C6" s="5" t="s">
        <v>115</v>
      </c>
      <c r="D6" s="5" t="s">
        <v>116</v>
      </c>
      <c r="E6" s="5" t="s">
        <v>112</v>
      </c>
      <c r="F6" s="5" t="s">
        <v>117</v>
      </c>
      <c r="G6" s="5" t="s">
        <v>118</v>
      </c>
      <c r="H6" s="5" t="s">
        <v>119</v>
      </c>
      <c r="I6" s="5" t="s">
        <v>120</v>
      </c>
      <c r="J6" s="5" t="s">
        <v>121</v>
      </c>
      <c r="K6" s="5" t="s">
        <v>122</v>
      </c>
      <c r="L6" s="5" t="s">
        <v>123</v>
      </c>
      <c r="M6" s="5" t="s">
        <v>124</v>
      </c>
      <c r="N6" s="5" t="s">
        <v>125</v>
      </c>
      <c r="O6" s="5" t="s">
        <v>126</v>
      </c>
      <c r="P6" s="5" t="s">
        <v>127</v>
      </c>
      <c r="Q6" s="5" t="s">
        <v>128</v>
      </c>
      <c r="R6" s="5" t="s">
        <v>129</v>
      </c>
      <c r="S6" s="5" t="s">
        <v>130</v>
      </c>
      <c r="T6" s="5" t="s">
        <v>131</v>
      </c>
      <c r="U6" s="5" t="s">
        <v>132</v>
      </c>
      <c r="V6" s="5" t="s">
        <v>132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T10630518</v>
      </c>
      <c r="B7" s="13" t="str">
        <f>IF(入力!C3="","",入力!C3)</f>
        <v>湊スーパーキッズ</v>
      </c>
      <c r="C7" s="13" t="str">
        <f>IF(入力!C2="","",入力!C2)</f>
        <v>ミナトスーパーキッズ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船橋</v>
      </c>
      <c r="T7" s="13"/>
      <c r="U7" s="13" t="str">
        <f>IF(入力!C4="","",入力!C4)</f>
        <v>T10630518</v>
      </c>
      <c r="V7" s="13" t="str">
        <f>IF(入力!C5="","",入力!C5)</f>
        <v>T10630518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133</v>
      </c>
      <c r="B15" s="5" t="s">
        <v>134</v>
      </c>
      <c r="C15" s="5" t="s">
        <v>135</v>
      </c>
      <c r="D15" s="5" t="s">
        <v>136</v>
      </c>
      <c r="E15" s="5" t="s">
        <v>137</v>
      </c>
      <c r="F15" s="5" t="s">
        <v>138</v>
      </c>
      <c r="G15" s="5" t="s">
        <v>139</v>
      </c>
      <c r="H15" s="5" t="s">
        <v>140</v>
      </c>
      <c r="I15" s="5" t="s">
        <v>141</v>
      </c>
      <c r="J15" s="5" t="s">
        <v>142</v>
      </c>
      <c r="K15" s="5" t="s">
        <v>143</v>
      </c>
      <c r="L15" s="5" t="s">
        <v>34</v>
      </c>
      <c r="M15" s="5" t="s">
        <v>144</v>
      </c>
      <c r="N15" s="5" t="s">
        <v>145</v>
      </c>
      <c r="O15" s="5" t="s">
        <v>146</v>
      </c>
      <c r="P15" s="5" t="s">
        <v>147</v>
      </c>
      <c r="Q15" s="5" t="s">
        <v>148</v>
      </c>
      <c r="R15" s="5" t="s">
        <v>117</v>
      </c>
      <c r="S15" s="5" t="s">
        <v>118</v>
      </c>
      <c r="T15" s="5" t="s">
        <v>149</v>
      </c>
      <c r="U15" s="5" t="s">
        <v>150</v>
      </c>
      <c r="V15" s="5" t="s">
        <v>151</v>
      </c>
      <c r="W15" s="5" t="s">
        <v>152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153</v>
      </c>
      <c r="C16" s="13" t="str">
        <f>IF(入力!C8="","",入力!C8)</f>
        <v>永野</v>
      </c>
      <c r="D16" s="13" t="str">
        <f>IF(入力!E8="","",入力!E8)</f>
        <v>浩</v>
      </c>
      <c r="E16" s="13" t="str">
        <f>IF(入力!C7="","",入力!C7)</f>
        <v>ﾅｶﾞﾉ</v>
      </c>
      <c r="F16" s="13" t="str">
        <f>IF(入力!E7="","",入力!E7)</f>
        <v>ﾋﾛｼ</v>
      </c>
      <c r="G16" s="13" t="str">
        <f>IF(入力!G7="","",入力!G7)</f>
        <v>JVA000144216</v>
      </c>
      <c r="H16" s="13">
        <f>IF(入力!J7="","",入力!J7)</f>
        <v>18470</v>
      </c>
      <c r="I16" s="13" t="str">
        <f>IF(入力!M7="","",入力!M7)</f>
        <v>0579459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0011</v>
      </c>
      <c r="T16" s="13" t="str">
        <f>IF(入力!P8="","",入力!P8)</f>
        <v>千葉県船橋市湊町2-14-13-801</v>
      </c>
      <c r="U16" s="13" t="str">
        <f>IF(入力!AL7="","",入力!AL7)</f>
        <v>090</v>
      </c>
      <c r="V16" s="13" t="str">
        <f>IF(入力!AK8="","",入力!AK8)</f>
        <v>7189</v>
      </c>
      <c r="W16" s="13" t="str">
        <f>IF(入力!AP8="","",入力!AP8)</f>
        <v>1237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154</v>
      </c>
      <c r="C17" s="13" t="str">
        <f>IF(入力!C10="","",入力!C10)</f>
        <v>佐藤</v>
      </c>
      <c r="D17" s="13" t="str">
        <f>IF(入力!E10="","",入力!E10)</f>
        <v>亜希子</v>
      </c>
      <c r="E17" s="13" t="str">
        <f>IF(入力!C9="","",入力!C9)</f>
        <v>ｻﾄｳ</v>
      </c>
      <c r="F17" s="13" t="str">
        <f>IF(入力!E9="","",入力!E9)</f>
        <v>ｱｷｺ</v>
      </c>
      <c r="G17" s="13" t="str">
        <f>IF(入力!G9="","",入力!G9)</f>
        <v>JVA007734700</v>
      </c>
      <c r="H17" s="13" t="str">
        <f>IF(入力!J9="","",入力!J9)</f>
        <v>0588606</v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155</v>
      </c>
      <c r="C18" s="13" t="str">
        <f>IF(入力!C12="","",入力!C12)</f>
        <v>木村</v>
      </c>
      <c r="D18" s="13" t="str">
        <f>IF(入力!E12="","",入力!E12)</f>
        <v>利昌</v>
      </c>
      <c r="E18" s="13" t="str">
        <f>IF(入力!C11="","",入力!C11)</f>
        <v>ｷﾑﾗ</v>
      </c>
      <c r="F18" s="13" t="str">
        <f>IF(入力!E11="","",入力!E11)</f>
        <v>ﾄｼﾏｻ</v>
      </c>
      <c r="G18" s="13" t="str">
        <f>IF(入力!G11="","",入力!G11)</f>
        <v>JVA000159722</v>
      </c>
      <c r="H18" s="13" t="str">
        <f>IF(入力!J11="","",入力!J11)</f>
        <v/>
      </c>
      <c r="I18" s="13" t="str">
        <f>IF(入力!M11="","",入力!M11)</f>
        <v>0429339</v>
      </c>
      <c r="J18" s="13"/>
      <c r="K18" s="13"/>
      <c r="L18" s="13">
        <f>IF(入力!AT11="","",入力!AT11)</f>
        <v>58</v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156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157</v>
      </c>
      <c r="C20" s="13" t="str">
        <f>IF(入力!C14="","",入力!C14)</f>
        <v>山下</v>
      </c>
      <c r="D20" s="13" t="str">
        <f>IF(入力!E14="","",入力!E14)</f>
        <v>香織</v>
      </c>
      <c r="E20" s="13" t="str">
        <f>IF(入力!C13="","",入力!C13)</f>
        <v>ﾔﾏｼﾀ</v>
      </c>
      <c r="F20" s="13" t="str">
        <f>IF(入力!E13="","",入力!E13)</f>
        <v>ｶｵﾘ</v>
      </c>
      <c r="G20" s="13" t="str">
        <f>IF(入力!G13="","",入力!G13)</f>
        <v>JVA000588751</v>
      </c>
      <c r="H20" s="13" t="str">
        <f>IF(入力!J13="","",入力!J13)</f>
        <v/>
      </c>
      <c r="I20" s="13" t="str">
        <f>IF(入力!M13="","",入力!M13)</f>
        <v>0210738</v>
      </c>
      <c r="J20" s="13"/>
      <c r="K20" s="13"/>
      <c r="L20" s="13">
        <f>IF(入力!AT13="","",入力!AT13)</f>
        <v>38</v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158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159</v>
      </c>
      <c r="C22" s="13" t="str">
        <f>IF(入力!C18="","",入力!C18)</f>
        <v>永野</v>
      </c>
      <c r="D22" s="13" t="str">
        <f>IF(入力!E18="","",入力!E18)</f>
        <v>浩</v>
      </c>
      <c r="E22" s="13" t="str">
        <f>IF(入力!C17="","",入力!C17)</f>
        <v>ﾅｶﾞﾉ</v>
      </c>
      <c r="F22" s="13" t="str">
        <f>IF(入力!E17="","",入力!E17)</f>
        <v>ﾋﾛｼ</v>
      </c>
      <c r="G22" s="13"/>
      <c r="H22" s="13"/>
      <c r="I22" s="13"/>
      <c r="J22" s="13"/>
      <c r="K22" s="13"/>
      <c r="L22" s="13">
        <f>IF(入力!AT17="","",入力!AT17)</f>
        <v>65</v>
      </c>
      <c r="M22" s="13"/>
      <c r="N22" s="13" t="str">
        <f>IF(入力!C23="","",入力!C23)</f>
        <v>090</v>
      </c>
      <c r="O22" s="13">
        <f>IF(入力!E23="","",入力!E23)</f>
        <v>7189</v>
      </c>
      <c r="P22" s="13">
        <f>IF(入力!G23="","",入力!G23)</f>
        <v>1237</v>
      </c>
      <c r="Q22" s="13"/>
      <c r="R22" s="13" t="str">
        <f>IF(入力!R17="","",入力!R17)</f>
        <v>273</v>
      </c>
      <c r="S22" s="13" t="str">
        <f>IF(入力!W17="","",入力!W17)</f>
        <v>0011</v>
      </c>
      <c r="T22" s="13" t="str">
        <f>IF(入力!P18="","",入力!P18)</f>
        <v>千葉県船橋市湊町2-14-13-801</v>
      </c>
      <c r="U22" s="13" t="str">
        <f>IF(入力!AL17="","",入力!AL17)</f>
        <v>047</v>
      </c>
      <c r="V22" s="13" t="str">
        <f>IF(入力!AK18="","",入力!AK18)</f>
        <v>434</v>
      </c>
      <c r="W22" s="13" t="str">
        <f>IF(入力!AP18="","",入力!AP18)</f>
        <v>5862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160</v>
      </c>
      <c r="C23" s="13" t="str">
        <f>IF(入力!$C$16="","",入力!$C$16)</f>
        <v>永野</v>
      </c>
      <c r="D23" s="13" t="str">
        <f>IF(入力!$E$16="","",入力!$E$16)</f>
        <v>浩</v>
      </c>
      <c r="E23" s="13" t="str">
        <f>IF(入力!$C$15="","",入力!$C$15)</f>
        <v>ﾅｶﾞﾉ</v>
      </c>
      <c r="F23" s="13" t="str">
        <f>IF(入力!$E$15="","",入力!$E$15)</f>
        <v>ﾋﾛｼ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101</v>
      </c>
      <c r="C24" s="51" t="str">
        <f>VLOOKUP($B$51,$A$53:$F$352,3)</f>
        <v>篠原</v>
      </c>
      <c r="D24" s="51" t="str">
        <f>VLOOKUP($B$51,$A$53:$F$352,4)</f>
        <v>鈴</v>
      </c>
      <c r="E24" s="51" t="str">
        <f>VLOOKUP($B$51,$A$53:$F$352,5)</f>
        <v>ｼﾉﾊﾗ</v>
      </c>
      <c r="F24" s="51" t="str">
        <f>VLOOKUP($B$51,$A$53:$F$352,6)</f>
        <v>ｽｽﾞ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161</v>
      </c>
      <c r="B51" s="19">
        <f>IF(入力!Y35="","",入力!Y35)</f>
        <v>1</v>
      </c>
    </row>
    <row r="52" spans="1:41">
      <c r="A52" s="20" t="s">
        <v>162</v>
      </c>
      <c r="B52" s="21" t="s">
        <v>163</v>
      </c>
      <c r="C52" s="5" t="s">
        <v>164</v>
      </c>
      <c r="D52" s="5" t="s">
        <v>165</v>
      </c>
      <c r="E52" s="5" t="s">
        <v>166</v>
      </c>
      <c r="F52" s="5" t="s">
        <v>167</v>
      </c>
      <c r="G52" s="5" t="s">
        <v>139</v>
      </c>
      <c r="H52" s="5" t="s">
        <v>168</v>
      </c>
      <c r="I52" s="5" t="s">
        <v>169</v>
      </c>
      <c r="J52" s="5" t="s">
        <v>170</v>
      </c>
      <c r="K52" s="5" t="s">
        <v>171</v>
      </c>
      <c r="L52" s="5" t="s">
        <v>172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篠原</v>
      </c>
      <c r="D53" s="13" t="str">
        <f>IF(入力!E28="","",入力!E28)</f>
        <v>鈴</v>
      </c>
      <c r="E53" s="13" t="str">
        <f>IF(入力!C27="","",入力!C27)</f>
        <v>ｼﾉﾊﾗ</v>
      </c>
      <c r="F53" s="13" t="str">
        <f>IF(入力!E27="","",入力!E27)</f>
        <v>ｽｽﾞ</v>
      </c>
      <c r="G53" s="13" t="str">
        <f>IF(入力!M27="","",入力!M27)</f>
        <v>JVA018857115</v>
      </c>
      <c r="H53" s="13" t="str">
        <f>IF(入力!I27="","",入力!I27)</f>
        <v>塚田小学校</v>
      </c>
      <c r="I53" s="13">
        <f>IF(入力!G27="","",入力!G27)</f>
        <v>6</v>
      </c>
      <c r="J53" s="13">
        <f>IF(入力!P27="","",入力!P27)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遠山</v>
      </c>
      <c r="D54" s="13" t="str">
        <f>IF(入力!E30="","",入力!E30)</f>
        <v>應介</v>
      </c>
      <c r="E54" s="13" t="str">
        <f>IF(入力!C29="","",入力!C29)</f>
        <v>ﾄｵﾔﾏ</v>
      </c>
      <c r="F54" s="13" t="str">
        <f>IF(入力!E29="","",入力!E29)</f>
        <v>ｵｳｽｹ</v>
      </c>
      <c r="G54" s="13" t="str">
        <f>IF(入力!M29="","",入力!M29)</f>
        <v>JVA021389337</v>
      </c>
      <c r="H54" s="13" t="str">
        <f>IF(入力!I29="","",入力!I29)</f>
        <v>幸小学校</v>
      </c>
      <c r="I54" s="13">
        <f>IF(入力!G29="","",入力!G29)</f>
        <v>6</v>
      </c>
      <c r="J54" s="13">
        <f>IF(入力!P29="","",入力!P29)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山下</v>
      </c>
      <c r="D55" s="13" t="str">
        <f>IF(入力!E32="","",入力!E32)</f>
        <v xml:space="preserve"> 稜禾</v>
      </c>
      <c r="E55" s="13" t="str">
        <f>IF(入力!C31="","",入力!C31)</f>
        <v>ﾔﾏｼﾀ</v>
      </c>
      <c r="F55" s="13" t="str">
        <f>IF(入力!E31="","",入力!E31)</f>
        <v>ｲﾂｶ</v>
      </c>
      <c r="G55" s="13" t="str">
        <f>IF(入力!M31="","",入力!M31)</f>
        <v>JVA020197902</v>
      </c>
      <c r="H55" s="13" t="str">
        <f>IF(入力!I31="","",入力!I31)</f>
        <v>薬円台小学校</v>
      </c>
      <c r="I55" s="13">
        <f>IF(入力!G31="","",入力!G31)</f>
        <v>6</v>
      </c>
      <c r="J55" s="13">
        <f>IF(入力!P31="","",入力!P31)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倉田</v>
      </c>
      <c r="D56" s="13" t="str">
        <f>IF(入力!E34="","",入力!E34)</f>
        <v>翔</v>
      </c>
      <c r="E56" s="13" t="str">
        <f>IF(入力!C33="","",入力!C33)</f>
        <v>ｸﾗﾀ</v>
      </c>
      <c r="F56" s="13" t="str">
        <f>IF(入力!E33="","",入力!E33)</f>
        <v>ｼｮｳ</v>
      </c>
      <c r="G56" s="13" t="str">
        <f>IF(入力!M33="","",入力!M33)</f>
        <v>JVA021389290</v>
      </c>
      <c r="H56" s="13" t="str">
        <f>IF(入力!I33="","",入力!I33)</f>
        <v>宮久保小学校</v>
      </c>
      <c r="I56" s="13">
        <f>IF(入力!G33="","",入力!G33)</f>
        <v>6</v>
      </c>
      <c r="J56" s="13">
        <f>IF(入力!P33="","",入力!P33)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志村</v>
      </c>
      <c r="D57" s="13" t="str">
        <f>IF(入力!E36="","",入力!E36)</f>
        <v>信明</v>
      </c>
      <c r="E57" s="13" t="str">
        <f>IF(入力!C35="","",入力!C35)</f>
        <v>ｼﾑﾗ</v>
      </c>
      <c r="F57" s="13" t="str">
        <f>IF(入力!E35="","",入力!E35)</f>
        <v>ﾉﾌﾞｱｷ</v>
      </c>
      <c r="G57" s="13" t="str">
        <f>IF(入力!M35="","",入力!M35)</f>
        <v>JVA022386595</v>
      </c>
      <c r="H57" s="13" t="str">
        <f>IF(入力!I35="","",入力!I35)</f>
        <v>行徳小学校</v>
      </c>
      <c r="I57" s="13">
        <f>IF(入力!G35="","",入力!G35)</f>
        <v>6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清水</v>
      </c>
      <c r="D58" s="13" t="str">
        <f>IF(入力!E38="","",入力!E38)</f>
        <v>瑛有</v>
      </c>
      <c r="E58" s="13" t="str">
        <f>IF(入力!C37="","",入力!C37)</f>
        <v>ｼﾐｽﾞ</v>
      </c>
      <c r="F58" s="13" t="str">
        <f>IF(入力!E37="","",入力!E37)</f>
        <v>ｴｱﾙ</v>
      </c>
      <c r="G58" s="13" t="str">
        <f>IF(入力!M37="","",入力!M37)</f>
        <v>JVA022129741</v>
      </c>
      <c r="H58" s="13" t="str">
        <f>IF(入力!I37="","",入力!I37)</f>
        <v>南篠崎小学校</v>
      </c>
      <c r="I58" s="13">
        <f>IF(入力!G37="","",入力!G37)</f>
        <v>6</v>
      </c>
      <c r="J58" s="13">
        <f>IF(入力!P37="","",入力!P37)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岸本</v>
      </c>
      <c r="D59" s="13" t="str">
        <f>IF(入力!E40="","",入力!E40)</f>
        <v>藍奈</v>
      </c>
      <c r="E59" s="13" t="str">
        <f>IF(入力!C39="","",入力!C39)</f>
        <v>ｷｼﾓﾄ</v>
      </c>
      <c r="F59" s="13" t="str">
        <f>IF(入力!E39="","",入力!E39)</f>
        <v>ｱｲﾅ</v>
      </c>
      <c r="G59" s="13" t="str">
        <f>IF(入力!M39="","",入力!M39)</f>
        <v>JVA021310317</v>
      </c>
      <c r="H59" s="13" t="str">
        <f>IF(入力!I39="","",入力!I39)</f>
        <v>飯山満小学校</v>
      </c>
      <c r="I59" s="13">
        <f>IF(入力!G39="","",入力!G39)</f>
        <v>6</v>
      </c>
      <c r="J59" s="13">
        <f>IF(入力!P39="","",入力!P39)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佐藤</v>
      </c>
      <c r="D60" s="13" t="str">
        <f>IF(入力!E42="","",入力!E42)</f>
        <v>真白</v>
      </c>
      <c r="E60" s="13" t="str">
        <f>IF(入力!C41="","",入力!C41)</f>
        <v>ｻﾄｳ</v>
      </c>
      <c r="F60" s="13" t="str">
        <f>IF(入力!E41="","",入力!E41)</f>
        <v>ﾏｼﾛ</v>
      </c>
      <c r="G60" s="13" t="str">
        <f>IF(入力!M41="","",入力!M41)</f>
        <v>JVA022237217</v>
      </c>
      <c r="H60" s="13" t="str">
        <f>IF(入力!I41="","",入力!I41)</f>
        <v>中野木小学校</v>
      </c>
      <c r="I60" s="13">
        <f>IF(入力!G41="","",入力!G41)</f>
        <v>6</v>
      </c>
      <c r="J60" s="13">
        <f>IF(入力!P41="","",入力!P41)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江口</v>
      </c>
      <c r="D61" s="13" t="str">
        <f>IF(入力!E44="","",入力!E44)</f>
        <v>悠樹</v>
      </c>
      <c r="E61" s="13" t="str">
        <f>IF(入力!C43="","",入力!C43)</f>
        <v>ｴｸﾞﾁ</v>
      </c>
      <c r="F61" s="13" t="str">
        <f>IF(入力!E43="","",入力!E43)</f>
        <v>ﾊﾙｷ</v>
      </c>
      <c r="G61" s="13" t="str">
        <f>IF(入力!M43="","",入力!M43)</f>
        <v>JVA022448705</v>
      </c>
      <c r="H61" s="13" t="str">
        <f>IF(入力!I43="","",入力!I43)</f>
        <v>小室小学校</v>
      </c>
      <c r="I61" s="13">
        <f>IF(入力!G43="","",入力!G43)</f>
        <v>6</v>
      </c>
      <c r="J61" s="13">
        <f>IF(入力!P43="","",入力!P43)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杉川</v>
      </c>
      <c r="D62" s="13" t="str">
        <f>IF(入力!E46="","",入力!E46)</f>
        <v>桜和</v>
      </c>
      <c r="E62" s="13" t="str">
        <f>IF(入力!C45="","",入力!C45)</f>
        <v>ｽｷﾞｶﾜ</v>
      </c>
      <c r="F62" s="13" t="str">
        <f>IF(入力!E45="","",入力!E45)</f>
        <v>ｻﾜ</v>
      </c>
      <c r="G62" s="13" t="str">
        <f>IF(入力!M45="","",入力!M45)</f>
        <v>JVA022334701</v>
      </c>
      <c r="H62" s="13" t="str">
        <f>IF(入力!I45="","",入力!I45)</f>
        <v>湊町小学校</v>
      </c>
      <c r="I62" s="13">
        <f>IF(入力!G45="","",入力!G45)</f>
        <v>6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横川</v>
      </c>
      <c r="D63" s="13" t="str">
        <f>IF(入力!E48="","",入力!E48)</f>
        <v>望愛</v>
      </c>
      <c r="E63" s="13" t="str">
        <f>IF(入力!C47="","",入力!C47)</f>
        <v>ﾖｺｶﾜ</v>
      </c>
      <c r="F63" s="13" t="str">
        <f>IF(入力!E47="","",入力!E47)</f>
        <v>ﾉｱ</v>
      </c>
      <c r="G63" s="13" t="str">
        <f>IF(入力!M47="","",入力!M47)</f>
        <v>JVA020446161</v>
      </c>
      <c r="H63" s="13" t="str">
        <f>IF(入力!I47="","",入力!I47)</f>
        <v>塚田小学校</v>
      </c>
      <c r="I63" s="13">
        <f>IF(入力!G47="","",入力!G47)</f>
        <v>5</v>
      </c>
      <c r="J63" s="13">
        <f>IF(入力!P47="","",入力!P47)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高玉</v>
      </c>
      <c r="D64" s="13" t="str">
        <f>IF(入力!E50="","",入力!E50)</f>
        <v>悠人</v>
      </c>
      <c r="E64" s="13" t="str">
        <f>IF(入力!C49="","",入力!C49)</f>
        <v>ﾀｶﾀﾞﾏ</v>
      </c>
      <c r="F64" s="13" t="str">
        <f>IF(入力!E49="","",入力!E49)</f>
        <v>ﾕｳﾄ</v>
      </c>
      <c r="G64" s="13" t="str">
        <f>IF(入力!M49="","",入力!M49)</f>
        <v>JVA023408739</v>
      </c>
      <c r="H64" s="13" t="str">
        <f>IF(入力!I49="","",入力!I49)</f>
        <v>二俣小学校</v>
      </c>
      <c r="I64" s="13">
        <f>IF(入力!G49="","",入力!G49)</f>
        <v>5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山下</v>
      </c>
      <c r="D65" s="13" t="str">
        <f>IF(入力!E52="","",入力!E52)</f>
        <v>朔冬</v>
      </c>
      <c r="E65" s="13" t="str">
        <f>IF(入力!C51="","",入力!C51)</f>
        <v>ﾔﾏｼﾀ</v>
      </c>
      <c r="F65" s="13" t="str">
        <f>IF(入力!E51="","",入力!E51)</f>
        <v>ｻｸﾄ</v>
      </c>
      <c r="G65" s="13" t="str">
        <f>IF(入力!M51="","",入力!M51)</f>
        <v>JVA021269738</v>
      </c>
      <c r="H65" s="13" t="str">
        <f>IF(入力!I51="","",入力!I51)</f>
        <v>薬円台小学校</v>
      </c>
      <c r="I65" s="13">
        <f>IF(入力!G51="","",入力!G51)</f>
        <v>4</v>
      </c>
      <c r="J65" s="13">
        <f>IF(入力!P51="","",入力!P51)</f>
        <v>141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浩 永野</cp:lastModifiedBy>
  <cp:revision/>
  <dcterms:created xsi:type="dcterms:W3CDTF">2014-04-05T09:56:00Z</dcterms:created>
  <dcterms:modified xsi:type="dcterms:W3CDTF">2026-04-16T11:40:09Z</dcterms:modified>
  <cp:category/>
  <cp:contentStatus/>
</cp:coreProperties>
</file>