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cd9826e0df65343/デスクトップ/"/>
    </mc:Choice>
  </mc:AlternateContent>
  <xr:revisionPtr revIDLastSave="10" documentId="8_{F09F2F9B-E0A7-4D77-96C7-7FC2457BBD3F}" xr6:coauthVersionLast="47" xr6:coauthVersionMax="47" xr10:uidLastSave="{54C95B89-6AAC-49AD-A7C6-CF06700B031F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368" yWindow="0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<sst xmlns="http://schemas.openxmlformats.org/spreadsheetml/2006/main" count="276" uniqueCount="204">
  <si>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</si>
  <si>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</si>
  <si>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</si>
  <si>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</si>
  <si>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</si>
  <si>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</si>
  <si>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</si>
  <si>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</si>
  <si>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</si>
  <si>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</si>
  <si>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</si>
  <si>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</si>
  <si>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</si>
  <si>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</si>
  <si>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</si>
  <si>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</si>
  <si>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</si>
  <si>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</si>
  <si>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</si>
  <si>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</si>
  <si>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</si>
  <si>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</si>
  <si>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</si>
  <si>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</si>
  <si>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</si>
  <si>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</si>
  <si>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</si>
  <si>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</si>
  <si>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</si>
  <si>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</si>
  <si>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</si>
  <si>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</si>
  <si>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</si>
  <si>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</si>
  <si>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</si>
  <si>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</si>
  <si>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</si>
  <si>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</si>
  <si>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</si>
  <si>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</si>
  <si>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</si>
  <si>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</si>
  <si>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</si>
  <si>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</si>
  <si>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</si>
  <si>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</si>
  <si>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</si>
  <si>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</si>
  <si>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</si>
  <si>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</si>
  <si>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</si>
  <si>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</si>
  <si>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</si>
  <si>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</si>
  <si>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</si>
  <si>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</si>
  <si>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</si>
  <si>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</si>
  <si>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</si>
  <si>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</si>
  <si>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</si>
  <si>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</si>
  <si>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</si>
  <si>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</si>
  <si>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</si>
  <si>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</si>
  <si>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</si>
  <si>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</si>
  <si>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</si>
  <si>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</si>
  <si>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</si>
  <si>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</si>
  <si>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</si>
  <si>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</si>
  <si>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</si>
  <si>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</si>
  <si>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</si>
  <si>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</si>
  <si>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</si>
  <si>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</si>
  <si>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</si>
  <si>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</si>
  <si>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</si>
  <si>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</si>
  <si>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</si>
  <si>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</si>
  <si>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</si>
  <si>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</si>
  <si>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</si>
  <si>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</si>
  <si>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</si>
  <si>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</si>
  <si>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</si>
  <si>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</si>
  <si>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</si>
  <si>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</si>
  <si>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</si>
  <si>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</si>
  <si>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</si>
  <si>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</si>
  <si>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</si>
  <si>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</si>
  <si>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</si>
  <si>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</si>
  <si>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</si>
  <si>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</si>
  <si>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</si>
  <si>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</si>
  <si>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</si>
  <si>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</si>
  <si>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</si>
  <si>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</si>
  <si>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</si>
  <si>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</si>
  <si>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</si>
  <si>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</si>
  <si>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</si>
  <si>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</si>
  <si>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</si>
  <si>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</si>
  <si>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</si>
  <si>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</si>
  <si>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</si>
  <si>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</si>
  <si>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</si>
  <si>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</si>
  <si>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</si>
  <si>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</si>
  <si>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</si>
  <si>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</si>
  <si>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</si>
  <si>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</si>
  <si>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</si>
  <si>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SEAフレンズ</t>
    <phoneticPr fontId="2"/>
  </si>
  <si>
    <t>シーフレンズ</t>
    <phoneticPr fontId="2"/>
  </si>
  <si>
    <t>南房総市</t>
    <rPh sb="0" eb="4">
      <t>ミナミボウソウシ</t>
    </rPh>
    <phoneticPr fontId="2"/>
  </si>
  <si>
    <t>栗原</t>
    <rPh sb="0" eb="2">
      <t>クリハラ</t>
    </rPh>
    <phoneticPr fontId="2"/>
  </si>
  <si>
    <t>久夫</t>
    <rPh sb="0" eb="2">
      <t>ヒサオ</t>
    </rPh>
    <phoneticPr fontId="2"/>
  </si>
  <si>
    <t>クリハラ</t>
    <phoneticPr fontId="2"/>
  </si>
  <si>
    <t>ヒサオ</t>
    <phoneticPr fontId="2"/>
  </si>
  <si>
    <t>295</t>
    <phoneticPr fontId="2"/>
  </si>
  <si>
    <t>0005</t>
    <phoneticPr fontId="2"/>
  </si>
  <si>
    <t>千葉県南房総市千倉町牧田169－1</t>
    <rPh sb="0" eb="3">
      <t>チバケン</t>
    </rPh>
    <rPh sb="3" eb="10">
      <t>ミナミボウソウシチクラマチ</t>
    </rPh>
    <rPh sb="10" eb="12">
      <t>マキタ</t>
    </rPh>
    <phoneticPr fontId="2"/>
  </si>
  <si>
    <t>090</t>
    <phoneticPr fontId="2"/>
  </si>
  <si>
    <t>8039</t>
    <phoneticPr fontId="2"/>
  </si>
  <si>
    <t>5973</t>
    <phoneticPr fontId="2"/>
  </si>
  <si>
    <t>田中</t>
    <rPh sb="0" eb="2">
      <t>タナカ</t>
    </rPh>
    <phoneticPr fontId="2"/>
  </si>
  <si>
    <t>正昭</t>
    <rPh sb="0" eb="2">
      <t>マサアキ</t>
    </rPh>
    <phoneticPr fontId="2"/>
  </si>
  <si>
    <t>マサアキ</t>
    <phoneticPr fontId="2"/>
  </si>
  <si>
    <t>タナカ</t>
    <phoneticPr fontId="2"/>
  </si>
  <si>
    <t>294</t>
    <phoneticPr fontId="2"/>
  </si>
  <si>
    <t>0806</t>
    <phoneticPr fontId="2"/>
  </si>
  <si>
    <t>千葉県南房総市上滝田1119</t>
    <rPh sb="0" eb="3">
      <t>チバケン</t>
    </rPh>
    <rPh sb="3" eb="7">
      <t>ミナミボウソウシ</t>
    </rPh>
    <rPh sb="7" eb="8">
      <t>カミ</t>
    </rPh>
    <rPh sb="8" eb="10">
      <t>タキタ</t>
    </rPh>
    <phoneticPr fontId="2"/>
  </si>
  <si>
    <t>7727</t>
    <phoneticPr fontId="2"/>
  </si>
  <si>
    <t>2145</t>
    <phoneticPr fontId="2"/>
  </si>
  <si>
    <t>小野寺</t>
    <rPh sb="0" eb="3">
      <t>オノデラ</t>
    </rPh>
    <phoneticPr fontId="2"/>
  </si>
  <si>
    <t>麻美</t>
    <rPh sb="0" eb="2">
      <t>アサミ</t>
    </rPh>
    <phoneticPr fontId="2"/>
  </si>
  <si>
    <t>オノデラ</t>
    <phoneticPr fontId="2"/>
  </si>
  <si>
    <t>アサミ</t>
    <phoneticPr fontId="2"/>
  </si>
  <si>
    <t>299</t>
    <phoneticPr fontId="2"/>
  </si>
  <si>
    <t>2522</t>
    <phoneticPr fontId="2"/>
  </si>
  <si>
    <t>千葉県南房総市安馬谷3329－9</t>
    <rPh sb="0" eb="3">
      <t>チバケン</t>
    </rPh>
    <rPh sb="3" eb="7">
      <t>ミナミボウソウシ</t>
    </rPh>
    <rPh sb="7" eb="8">
      <t>ヤス</t>
    </rPh>
    <rPh sb="8" eb="10">
      <t>ウマダニ</t>
    </rPh>
    <phoneticPr fontId="2"/>
  </si>
  <si>
    <t>7234</t>
    <phoneticPr fontId="2"/>
  </si>
  <si>
    <t>4790</t>
    <phoneticPr fontId="2"/>
  </si>
  <si>
    <t>0470</t>
    <phoneticPr fontId="2"/>
  </si>
  <si>
    <t>44</t>
    <phoneticPr fontId="2"/>
  </si>
  <si>
    <t>1256</t>
    <phoneticPr fontId="2"/>
  </si>
  <si>
    <t>スズキ</t>
    <phoneticPr fontId="2"/>
  </si>
  <si>
    <t>カケル</t>
    <phoneticPr fontId="2"/>
  </si>
  <si>
    <t>鈴木</t>
    <rPh sb="0" eb="2">
      <t>スズキ</t>
    </rPh>
    <phoneticPr fontId="2"/>
  </si>
  <si>
    <t>駈</t>
    <rPh sb="0" eb="1">
      <t>カ</t>
    </rPh>
    <phoneticPr fontId="2"/>
  </si>
  <si>
    <t>南房総市立千倉小学校</t>
    <rPh sb="0" eb="3">
      <t>ミナミボウソウ</t>
    </rPh>
    <rPh sb="3" eb="5">
      <t>シリツ</t>
    </rPh>
    <rPh sb="5" eb="7">
      <t>チクラ</t>
    </rPh>
    <rPh sb="7" eb="10">
      <t>ショウガッコウ</t>
    </rPh>
    <phoneticPr fontId="2"/>
  </si>
  <si>
    <t>➀</t>
    <phoneticPr fontId="2"/>
  </si>
  <si>
    <t>石井</t>
    <rPh sb="0" eb="2">
      <t>イシイ</t>
    </rPh>
    <phoneticPr fontId="2"/>
  </si>
  <si>
    <t>彩絆</t>
    <rPh sb="0" eb="1">
      <t>アヤ</t>
    </rPh>
    <rPh sb="1" eb="2">
      <t>キズナ</t>
    </rPh>
    <phoneticPr fontId="2"/>
  </si>
  <si>
    <t>イシイ</t>
    <phoneticPr fontId="2"/>
  </si>
  <si>
    <t>イロハ</t>
    <phoneticPr fontId="2"/>
  </si>
  <si>
    <t>スズネ</t>
    <phoneticPr fontId="2"/>
  </si>
  <si>
    <t>南房総市立嶺南小学校</t>
    <rPh sb="0" eb="3">
      <t>ミナミボウソウ</t>
    </rPh>
    <rPh sb="3" eb="5">
      <t>シリツ</t>
    </rPh>
    <rPh sb="5" eb="10">
      <t>レイナンショウガッコウ</t>
    </rPh>
    <phoneticPr fontId="2"/>
  </si>
  <si>
    <t>アイ</t>
    <phoneticPr fontId="2"/>
  </si>
  <si>
    <t>愛唯</t>
    <rPh sb="0" eb="1">
      <t>アイ</t>
    </rPh>
    <rPh sb="1" eb="2">
      <t>ユイ</t>
    </rPh>
    <phoneticPr fontId="2"/>
  </si>
  <si>
    <t>鴨川市立東条小学校</t>
    <rPh sb="0" eb="9">
      <t>カモガワシリツトウジョウショウガッコウ</t>
    </rPh>
    <phoneticPr fontId="2"/>
  </si>
  <si>
    <t>ハンナ</t>
    <phoneticPr fontId="2"/>
  </si>
  <si>
    <t>絆杏</t>
    <rPh sb="0" eb="1">
      <t>キズナ</t>
    </rPh>
    <rPh sb="1" eb="2">
      <t>アン</t>
    </rPh>
    <phoneticPr fontId="2"/>
  </si>
  <si>
    <t>南房総市立千倉小学校</t>
    <rPh sb="0" eb="10">
      <t>ミナミボウソウシリツチクラショウガッコウ</t>
    </rPh>
    <phoneticPr fontId="2"/>
  </si>
  <si>
    <t>オガタ</t>
    <phoneticPr fontId="2"/>
  </si>
  <si>
    <t>カホ</t>
    <phoneticPr fontId="2"/>
  </si>
  <si>
    <t>尾形</t>
    <rPh sb="0" eb="2">
      <t>オガタ</t>
    </rPh>
    <phoneticPr fontId="2"/>
  </si>
  <si>
    <t>佳保</t>
    <rPh sb="0" eb="2">
      <t>カホ</t>
    </rPh>
    <phoneticPr fontId="2"/>
  </si>
  <si>
    <t>フクハラ</t>
    <phoneticPr fontId="2"/>
  </si>
  <si>
    <t>ハルヒ</t>
    <phoneticPr fontId="2"/>
  </si>
  <si>
    <t>福原</t>
    <rPh sb="0" eb="2">
      <t>フクハラ</t>
    </rPh>
    <phoneticPr fontId="2"/>
  </si>
  <si>
    <t>晴葵</t>
    <rPh sb="0" eb="1">
      <t>ハル</t>
    </rPh>
    <rPh sb="1" eb="2">
      <t>アオイ</t>
    </rPh>
    <phoneticPr fontId="2"/>
  </si>
  <si>
    <t>オオヤマ</t>
    <phoneticPr fontId="2"/>
  </si>
  <si>
    <t>コタロウ</t>
    <phoneticPr fontId="2"/>
  </si>
  <si>
    <t>大山</t>
    <rPh sb="0" eb="2">
      <t>オオヤマ</t>
    </rPh>
    <phoneticPr fontId="2"/>
  </si>
  <si>
    <t>琥太郎</t>
    <rPh sb="0" eb="3">
      <t>コタロウ</t>
    </rPh>
    <phoneticPr fontId="2"/>
  </si>
  <si>
    <t>サイトウ</t>
    <phoneticPr fontId="2"/>
  </si>
  <si>
    <t>ホノカ</t>
    <phoneticPr fontId="2"/>
  </si>
  <si>
    <t>齋藤</t>
    <rPh sb="0" eb="2">
      <t>サイトウ</t>
    </rPh>
    <phoneticPr fontId="2"/>
  </si>
  <si>
    <t>穂香</t>
    <rPh sb="0" eb="2">
      <t>ホノカ</t>
    </rPh>
    <phoneticPr fontId="2"/>
  </si>
  <si>
    <t>凉音</t>
    <rPh sb="0" eb="1">
      <t>スズ</t>
    </rPh>
    <phoneticPr fontId="2"/>
  </si>
  <si>
    <t>声を出して、拾ってつなぐバレーでがんばります！</t>
    <rPh sb="0" eb="1">
      <t>コエ</t>
    </rPh>
    <rPh sb="2" eb="3">
      <t>ダ</t>
    </rPh>
    <rPh sb="6" eb="7">
      <t>ヒロ</t>
    </rPh>
    <phoneticPr fontId="2"/>
  </si>
  <si>
    <t>225SC32889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</si>
</sst>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2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28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Y29" sqref="Y2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5" t="s">
        <v>114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</row>
    <row r="2" spans="1:51" ht="14.4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10"/>
      <c r="L2" s="210"/>
      <c r="M2" s="210"/>
      <c r="N2" s="210"/>
      <c r="O2" s="211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7" t="s">
        <v>92</v>
      </c>
      <c r="K3" s="208"/>
      <c r="L3" s="208"/>
      <c r="M3" s="208"/>
      <c r="N3" s="208"/>
      <c r="O3" s="209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117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0" t="s">
        <v>122</v>
      </c>
      <c r="B4" s="221"/>
      <c r="C4" s="212"/>
      <c r="D4" s="213"/>
      <c r="E4" s="213"/>
      <c r="F4" s="213"/>
      <c r="G4" s="213"/>
      <c r="H4" s="213"/>
      <c r="I4" s="214"/>
      <c r="J4" s="224" t="s">
        <v>116</v>
      </c>
      <c r="K4" s="225"/>
      <c r="L4" s="225"/>
      <c r="M4" s="225"/>
      <c r="N4" s="225"/>
      <c r="O4" s="226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2" t="s">
        <v>115</v>
      </c>
      <c r="B5" s="223"/>
      <c r="C5" s="215">
        <v>36011</v>
      </c>
      <c r="D5" s="216"/>
      <c r="E5" s="216"/>
      <c r="F5" s="216"/>
      <c r="G5" s="216"/>
      <c r="H5" s="216"/>
      <c r="I5" s="217"/>
      <c r="J5" s="187">
        <v>36011</v>
      </c>
      <c r="K5" s="187"/>
      <c r="L5" s="187"/>
      <c r="M5" s="187"/>
      <c r="N5" s="187"/>
      <c r="O5" s="187"/>
      <c r="P5" s="156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/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138</v>
      </c>
      <c r="D7" s="77"/>
      <c r="E7" s="134" t="s">
        <v>139</v>
      </c>
      <c r="F7" s="79"/>
      <c r="G7" s="189">
        <v>764872</v>
      </c>
      <c r="H7" s="189"/>
      <c r="I7" s="189"/>
      <c r="J7" s="189">
        <v>15970</v>
      </c>
      <c r="K7" s="189"/>
      <c r="L7" s="189"/>
      <c r="M7" s="189">
        <v>378403</v>
      </c>
      <c r="N7" s="189"/>
      <c r="O7" s="189"/>
      <c r="P7" s="163" t="s">
        <v>7</v>
      </c>
      <c r="Q7" s="164"/>
      <c r="R7" s="127" t="s">
        <v>140</v>
      </c>
      <c r="S7" s="128"/>
      <c r="T7" s="128"/>
      <c r="U7" s="128"/>
      <c r="V7" s="27" t="s">
        <v>8</v>
      </c>
      <c r="W7" s="117" t="s">
        <v>141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143</v>
      </c>
      <c r="AM7" s="60"/>
      <c r="AN7" s="60"/>
      <c r="AO7" s="60"/>
      <c r="AP7" s="60"/>
      <c r="AQ7" s="60"/>
      <c r="AR7" s="60"/>
      <c r="AS7" s="36" t="s">
        <v>10</v>
      </c>
      <c r="AT7" s="53">
        <v>64</v>
      </c>
    </row>
    <row r="8" spans="1:51" ht="18" customHeight="1">
      <c r="A8" s="73"/>
      <c r="B8" s="125"/>
      <c r="C8" s="135" t="s">
        <v>136</v>
      </c>
      <c r="D8" s="81"/>
      <c r="E8" s="136" t="s">
        <v>137</v>
      </c>
      <c r="F8" s="83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142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144</v>
      </c>
      <c r="AL8" s="62"/>
      <c r="AM8" s="62"/>
      <c r="AN8" s="62"/>
      <c r="AO8" s="37" t="s">
        <v>11</v>
      </c>
      <c r="AP8" s="63" t="s">
        <v>145</v>
      </c>
      <c r="AQ8" s="62"/>
      <c r="AR8" s="62"/>
      <c r="AS8" s="64"/>
      <c r="AT8" s="53"/>
    </row>
    <row r="9" spans="1:51" ht="14.4" customHeight="1">
      <c r="A9" s="218" t="s">
        <v>131</v>
      </c>
      <c r="B9" s="125"/>
      <c r="C9" s="133" t="s">
        <v>149</v>
      </c>
      <c r="D9" s="77"/>
      <c r="E9" s="134" t="s">
        <v>148</v>
      </c>
      <c r="F9" s="79"/>
      <c r="G9" s="189">
        <v>19341002</v>
      </c>
      <c r="H9" s="189"/>
      <c r="I9" s="189"/>
      <c r="J9" s="189"/>
      <c r="K9" s="189"/>
      <c r="L9" s="189"/>
      <c r="M9" s="189">
        <v>491024</v>
      </c>
      <c r="N9" s="189"/>
      <c r="O9" s="189"/>
      <c r="P9" s="163" t="s">
        <v>7</v>
      </c>
      <c r="Q9" s="164"/>
      <c r="R9" s="127" t="s">
        <v>150</v>
      </c>
      <c r="S9" s="128"/>
      <c r="T9" s="128"/>
      <c r="U9" s="128"/>
      <c r="V9" s="27" t="s">
        <v>8</v>
      </c>
      <c r="W9" s="117" t="s">
        <v>151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143</v>
      </c>
      <c r="AM9" s="60"/>
      <c r="AN9" s="60"/>
      <c r="AO9" s="60"/>
      <c r="AP9" s="60"/>
      <c r="AQ9" s="60"/>
      <c r="AR9" s="60"/>
      <c r="AS9" s="36" t="s">
        <v>125</v>
      </c>
      <c r="AT9" s="54">
        <v>47</v>
      </c>
    </row>
    <row r="10" spans="1:51" ht="18" customHeight="1">
      <c r="A10" s="73"/>
      <c r="B10" s="125"/>
      <c r="C10" s="135" t="s">
        <v>146</v>
      </c>
      <c r="D10" s="81"/>
      <c r="E10" s="136" t="s">
        <v>147</v>
      </c>
      <c r="F10" s="83"/>
      <c r="G10" s="189"/>
      <c r="H10" s="189"/>
      <c r="I10" s="189"/>
      <c r="J10" s="189"/>
      <c r="K10" s="189"/>
      <c r="L10" s="189"/>
      <c r="M10" s="189"/>
      <c r="N10" s="189"/>
      <c r="O10" s="189"/>
      <c r="P10" s="120" t="s">
        <v>152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153</v>
      </c>
      <c r="AL10" s="62"/>
      <c r="AM10" s="62"/>
      <c r="AN10" s="62"/>
      <c r="AO10" s="37" t="s">
        <v>126</v>
      </c>
      <c r="AP10" s="63" t="s">
        <v>154</v>
      </c>
      <c r="AQ10" s="62"/>
      <c r="AR10" s="62"/>
      <c r="AS10" s="64"/>
      <c r="AT10" s="54"/>
    </row>
    <row r="11" spans="1:51" ht="14.4" customHeight="1">
      <c r="A11" s="218" t="s">
        <v>132</v>
      </c>
      <c r="B11" s="125"/>
      <c r="C11" s="76"/>
      <c r="D11" s="77"/>
      <c r="E11" s="78"/>
      <c r="F11" s="79"/>
      <c r="G11" s="189"/>
      <c r="H11" s="189"/>
      <c r="I11" s="189"/>
      <c r="J11" s="189"/>
      <c r="K11" s="189"/>
      <c r="L11" s="189"/>
      <c r="M11" s="189"/>
      <c r="N11" s="189"/>
      <c r="O11" s="189"/>
      <c r="P11" s="163" t="s">
        <v>7</v>
      </c>
      <c r="Q11" s="164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89"/>
      <c r="H12" s="189"/>
      <c r="I12" s="189"/>
      <c r="J12" s="189"/>
      <c r="K12" s="189"/>
      <c r="L12" s="189"/>
      <c r="M12" s="189"/>
      <c r="N12" s="189"/>
      <c r="O12" s="189"/>
      <c r="P12" s="227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65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4" customHeight="1">
      <c r="A13" s="73" t="s">
        <v>82</v>
      </c>
      <c r="B13" s="125"/>
      <c r="C13" s="133" t="s">
        <v>157</v>
      </c>
      <c r="D13" s="77"/>
      <c r="E13" s="134" t="s">
        <v>158</v>
      </c>
      <c r="F13" s="79"/>
      <c r="G13" s="189">
        <v>23716568</v>
      </c>
      <c r="H13" s="189"/>
      <c r="I13" s="189"/>
      <c r="J13" s="193" t="s">
        <v>203</v>
      </c>
      <c r="K13" s="189"/>
      <c r="L13" s="189"/>
      <c r="M13" s="189"/>
      <c r="N13" s="189"/>
      <c r="O13" s="189"/>
      <c r="P13" s="163" t="s">
        <v>7</v>
      </c>
      <c r="Q13" s="164"/>
      <c r="R13" s="127" t="s">
        <v>159</v>
      </c>
      <c r="S13" s="128"/>
      <c r="T13" s="128"/>
      <c r="U13" s="128"/>
      <c r="V13" s="27" t="s">
        <v>8</v>
      </c>
      <c r="W13" s="117" t="s">
        <v>160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143</v>
      </c>
      <c r="AM13" s="60"/>
      <c r="AN13" s="60"/>
      <c r="AO13" s="60"/>
      <c r="AP13" s="60"/>
      <c r="AQ13" s="60"/>
      <c r="AR13" s="60"/>
      <c r="AS13" s="36" t="s">
        <v>125</v>
      </c>
      <c r="AT13" s="54">
        <v>35</v>
      </c>
    </row>
    <row r="14" spans="1:51" ht="18" customHeight="1">
      <c r="A14" s="73"/>
      <c r="B14" s="125"/>
      <c r="C14" s="135" t="s">
        <v>155</v>
      </c>
      <c r="D14" s="81"/>
      <c r="E14" s="136" t="s">
        <v>156</v>
      </c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20" t="s">
        <v>161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162</v>
      </c>
      <c r="AL14" s="62"/>
      <c r="AM14" s="62"/>
      <c r="AN14" s="62"/>
      <c r="AO14" s="37" t="s">
        <v>126</v>
      </c>
      <c r="AP14" s="63" t="s">
        <v>163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4" t="s">
        <v>97</v>
      </c>
      <c r="B17" s="125"/>
      <c r="C17" s="133" t="s">
        <v>138</v>
      </c>
      <c r="D17" s="77"/>
      <c r="E17" s="134" t="s">
        <v>139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3" t="s">
        <v>7</v>
      </c>
      <c r="Q17" s="164"/>
      <c r="R17" s="127" t="s">
        <v>140</v>
      </c>
      <c r="S17" s="128"/>
      <c r="T17" s="128"/>
      <c r="U17" s="128"/>
      <c r="V17" s="27" t="s">
        <v>8</v>
      </c>
      <c r="W17" s="117" t="s">
        <v>141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164</v>
      </c>
      <c r="AM17" s="60"/>
      <c r="AN17" s="60"/>
      <c r="AO17" s="60"/>
      <c r="AP17" s="60"/>
      <c r="AQ17" s="60"/>
      <c r="AR17" s="60"/>
      <c r="AS17" s="36" t="s">
        <v>125</v>
      </c>
      <c r="AT17" s="54"/>
    </row>
    <row r="18" spans="1:46" ht="18" customHeight="1">
      <c r="A18" s="73"/>
      <c r="B18" s="125"/>
      <c r="C18" s="135" t="s">
        <v>136</v>
      </c>
      <c r="D18" s="81"/>
      <c r="E18" s="136" t="s">
        <v>137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142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165</v>
      </c>
      <c r="AL18" s="62"/>
      <c r="AM18" s="62"/>
      <c r="AN18" s="62"/>
      <c r="AO18" s="37" t="s">
        <v>126</v>
      </c>
      <c r="AP18" s="63" t="s">
        <v>166</v>
      </c>
      <c r="AQ18" s="62"/>
      <c r="AR18" s="62"/>
      <c r="AS18" s="64"/>
      <c r="AT18" s="54"/>
    </row>
    <row r="19" spans="1:46">
      <c r="A19" s="73" t="s">
        <v>0</v>
      </c>
      <c r="B19" s="125"/>
      <c r="C19" s="181" t="str">
        <f>IF(P18="","",P18)</f>
        <v>千葉県南房総市千倉町牧田169－1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1</v>
      </c>
      <c r="B21" s="125"/>
      <c r="C21" s="181" t="str">
        <f>IF(AL17="","",AL17&amp;"-"&amp;AK18&amp;"-"&amp;AP18)</f>
        <v>0470-44-1256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3"/>
      <c r="B22" s="125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3" t="s">
        <v>84</v>
      </c>
      <c r="B23" s="125"/>
      <c r="C23" s="203"/>
      <c r="D23" s="195"/>
      <c r="E23" s="195"/>
      <c r="F23" s="195"/>
      <c r="G23" s="195"/>
      <c r="H23" s="19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0"/>
      <c r="B24" s="219"/>
      <c r="C24" s="204"/>
      <c r="D24" s="196"/>
      <c r="E24" s="196"/>
      <c r="F24" s="196"/>
      <c r="G24" s="196"/>
      <c r="H24" s="196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0" t="s">
        <v>129</v>
      </c>
      <c r="B25" s="123" t="s">
        <v>85</v>
      </c>
      <c r="C25" s="182" t="s">
        <v>104</v>
      </c>
      <c r="D25" s="183"/>
      <c r="E25" s="184" t="s">
        <v>105</v>
      </c>
      <c r="F25" s="185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1"/>
      <c r="B26" s="125"/>
      <c r="C26" s="170" t="s">
        <v>102</v>
      </c>
      <c r="D26" s="171"/>
      <c r="E26" s="172" t="s">
        <v>103</v>
      </c>
      <c r="F26" s="173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1</v>
      </c>
      <c r="B27" s="186" t="s">
        <v>172</v>
      </c>
      <c r="C27" s="133" t="s">
        <v>167</v>
      </c>
      <c r="D27" s="77"/>
      <c r="E27" s="134" t="s">
        <v>168</v>
      </c>
      <c r="F27" s="79"/>
      <c r="G27" s="84">
        <v>6</v>
      </c>
      <c r="H27" s="67"/>
      <c r="I27" s="84" t="s">
        <v>171</v>
      </c>
      <c r="J27" s="66"/>
      <c r="K27" s="66"/>
      <c r="L27" s="67"/>
      <c r="M27" s="65">
        <v>23716575</v>
      </c>
      <c r="N27" s="66"/>
      <c r="O27" s="67"/>
      <c r="P27" s="65">
        <v>145</v>
      </c>
      <c r="Q27" s="66"/>
      <c r="R27" s="66"/>
      <c r="S27" s="66"/>
      <c r="T27" s="71"/>
      <c r="U27" s="1"/>
      <c r="V27" s="1"/>
      <c r="W27" s="1"/>
      <c r="X27" s="1"/>
      <c r="Y27" s="197">
        <v>7</v>
      </c>
      <c r="Z27" s="198"/>
      <c r="AA27" s="198"/>
      <c r="AB27" s="198"/>
      <c r="AC27" s="198"/>
      <c r="AD27" s="198"/>
      <c r="AE27" s="198"/>
      <c r="AF27" s="198"/>
      <c r="AG27" s="19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169</v>
      </c>
      <c r="D28" s="81"/>
      <c r="E28" s="136" t="s">
        <v>170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0"/>
      <c r="Z28" s="201"/>
      <c r="AA28" s="201"/>
      <c r="AB28" s="201"/>
      <c r="AC28" s="201"/>
      <c r="AD28" s="201"/>
      <c r="AE28" s="201"/>
      <c r="AF28" s="201"/>
      <c r="AG28" s="202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2</v>
      </c>
      <c r="B29" s="74">
        <v>3</v>
      </c>
      <c r="C29" s="133" t="s">
        <v>175</v>
      </c>
      <c r="D29" s="77"/>
      <c r="E29" s="134" t="s">
        <v>176</v>
      </c>
      <c r="F29" s="79"/>
      <c r="G29" s="84">
        <v>6</v>
      </c>
      <c r="H29" s="67"/>
      <c r="I29" s="84" t="s">
        <v>171</v>
      </c>
      <c r="J29" s="66"/>
      <c r="K29" s="66"/>
      <c r="L29" s="67"/>
      <c r="M29" s="65">
        <v>20904340</v>
      </c>
      <c r="N29" s="66"/>
      <c r="O29" s="67"/>
      <c r="P29" s="65">
        <v>156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173</v>
      </c>
      <c r="D30" s="81"/>
      <c r="E30" s="136" t="s">
        <v>174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01">
        <v>3</v>
      </c>
      <c r="B31" s="74">
        <v>2</v>
      </c>
      <c r="C31" s="133" t="s">
        <v>157</v>
      </c>
      <c r="D31" s="77"/>
      <c r="E31" s="134" t="s">
        <v>177</v>
      </c>
      <c r="F31" s="79"/>
      <c r="G31" s="84">
        <v>5</v>
      </c>
      <c r="H31" s="67"/>
      <c r="I31" s="84" t="s">
        <v>178</v>
      </c>
      <c r="J31" s="66"/>
      <c r="K31" s="66"/>
      <c r="L31" s="67"/>
      <c r="M31" s="65">
        <v>20330422</v>
      </c>
      <c r="N31" s="66"/>
      <c r="O31" s="67"/>
      <c r="P31" s="65">
        <v>140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155</v>
      </c>
      <c r="D32" s="81"/>
      <c r="E32" s="136" t="s">
        <v>201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01">
        <v>4</v>
      </c>
      <c r="B33" s="74">
        <v>6</v>
      </c>
      <c r="C33" s="133" t="s">
        <v>167</v>
      </c>
      <c r="D33" s="77"/>
      <c r="E33" s="134" t="s">
        <v>179</v>
      </c>
      <c r="F33" s="79"/>
      <c r="G33" s="84">
        <v>5</v>
      </c>
      <c r="H33" s="67"/>
      <c r="I33" s="84" t="s">
        <v>181</v>
      </c>
      <c r="J33" s="66"/>
      <c r="K33" s="66"/>
      <c r="L33" s="67"/>
      <c r="M33" s="65">
        <v>23716544</v>
      </c>
      <c r="N33" s="66"/>
      <c r="O33" s="67"/>
      <c r="P33" s="65">
        <v>156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169</v>
      </c>
      <c r="D34" s="81"/>
      <c r="E34" s="136" t="s">
        <v>180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5</v>
      </c>
      <c r="B35" s="74">
        <v>4</v>
      </c>
      <c r="C35" s="133" t="s">
        <v>175</v>
      </c>
      <c r="D35" s="77"/>
      <c r="E35" s="134" t="s">
        <v>182</v>
      </c>
      <c r="F35" s="79"/>
      <c r="G35" s="84">
        <v>4</v>
      </c>
      <c r="H35" s="67"/>
      <c r="I35" s="84" t="s">
        <v>184</v>
      </c>
      <c r="J35" s="66"/>
      <c r="K35" s="66"/>
      <c r="L35" s="67"/>
      <c r="M35" s="65">
        <v>21014215</v>
      </c>
      <c r="N35" s="66"/>
      <c r="O35" s="67"/>
      <c r="P35" s="65">
        <v>136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173</v>
      </c>
      <c r="D36" s="81"/>
      <c r="E36" s="136" t="s">
        <v>183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6</v>
      </c>
      <c r="B37" s="74">
        <v>9</v>
      </c>
      <c r="C37" s="133" t="s">
        <v>185</v>
      </c>
      <c r="D37" s="77"/>
      <c r="E37" s="134" t="s">
        <v>186</v>
      </c>
      <c r="F37" s="79"/>
      <c r="G37" s="84">
        <v>4</v>
      </c>
      <c r="H37" s="67"/>
      <c r="I37" s="84" t="s">
        <v>184</v>
      </c>
      <c r="J37" s="66"/>
      <c r="K37" s="66"/>
      <c r="L37" s="67"/>
      <c r="M37" s="65">
        <v>22581358</v>
      </c>
      <c r="N37" s="66"/>
      <c r="O37" s="67"/>
      <c r="P37" s="65">
        <v>156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187</v>
      </c>
      <c r="D38" s="81"/>
      <c r="E38" s="136" t="s">
        <v>188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7</v>
      </c>
      <c r="B39" s="74">
        <v>5</v>
      </c>
      <c r="C39" s="76" t="s">
        <v>189</v>
      </c>
      <c r="D39" s="77"/>
      <c r="E39" s="78" t="s">
        <v>190</v>
      </c>
      <c r="F39" s="79"/>
      <c r="G39" s="87">
        <v>3</v>
      </c>
      <c r="H39" s="67"/>
      <c r="I39" s="87" t="s">
        <v>184</v>
      </c>
      <c r="J39" s="66"/>
      <c r="K39" s="66"/>
      <c r="L39" s="67"/>
      <c r="M39" s="65">
        <v>21384530</v>
      </c>
      <c r="N39" s="66"/>
      <c r="O39" s="67"/>
      <c r="P39" s="65">
        <v>126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191</v>
      </c>
      <c r="D40" s="81"/>
      <c r="E40" s="82" t="s">
        <v>192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8</v>
      </c>
      <c r="B41" s="74">
        <v>8</v>
      </c>
      <c r="C41" s="133" t="s">
        <v>193</v>
      </c>
      <c r="D41" s="77"/>
      <c r="E41" s="134" t="s">
        <v>194</v>
      </c>
      <c r="F41" s="79"/>
      <c r="G41" s="84">
        <v>3</v>
      </c>
      <c r="H41" s="67"/>
      <c r="I41" s="84" t="s">
        <v>181</v>
      </c>
      <c r="J41" s="66"/>
      <c r="K41" s="66"/>
      <c r="L41" s="67"/>
      <c r="M41" s="65">
        <v>23716551</v>
      </c>
      <c r="N41" s="66"/>
      <c r="O41" s="67"/>
      <c r="P41" s="65">
        <v>140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195</v>
      </c>
      <c r="D42" s="81"/>
      <c r="E42" s="136" t="s">
        <v>196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9</v>
      </c>
      <c r="B43" s="74">
        <v>7</v>
      </c>
      <c r="C43" s="76" t="s">
        <v>197</v>
      </c>
      <c r="D43" s="77"/>
      <c r="E43" s="78" t="s">
        <v>198</v>
      </c>
      <c r="F43" s="79"/>
      <c r="G43" s="84">
        <v>3</v>
      </c>
      <c r="H43" s="67"/>
      <c r="I43" s="84" t="s">
        <v>181</v>
      </c>
      <c r="J43" s="66"/>
      <c r="K43" s="66"/>
      <c r="L43" s="67"/>
      <c r="M43" s="65">
        <v>23716537</v>
      </c>
      <c r="N43" s="66"/>
      <c r="O43" s="67"/>
      <c r="P43" s="65">
        <v>140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199</v>
      </c>
      <c r="D44" s="81"/>
      <c r="E44" s="82" t="s">
        <v>200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10</v>
      </c>
      <c r="B45" s="74"/>
      <c r="C45" s="76"/>
      <c r="D45" s="77"/>
      <c r="E45" s="78"/>
      <c r="F45" s="79"/>
      <c r="G45" s="84"/>
      <c r="H45" s="67"/>
      <c r="I45" s="87"/>
      <c r="J45" s="66"/>
      <c r="K45" s="66"/>
      <c r="L45" s="67"/>
      <c r="M45" s="65"/>
      <c r="N45" s="66"/>
      <c r="O45" s="67"/>
      <c r="P45" s="65"/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/>
      <c r="D46" s="81"/>
      <c r="E46" s="82"/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11</v>
      </c>
      <c r="B47" s="74"/>
      <c r="C47" s="76"/>
      <c r="D47" s="77"/>
      <c r="E47" s="78"/>
      <c r="F47" s="79"/>
      <c r="G47" s="84"/>
      <c r="H47" s="67"/>
      <c r="I47" s="87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/>
      <c r="D48" s="81"/>
      <c r="E48" s="82"/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01">
        <v>12</v>
      </c>
      <c r="B49" s="74"/>
      <c r="C49" s="76"/>
      <c r="D49" s="77"/>
      <c r="E49" s="78"/>
      <c r="F49" s="79"/>
      <c r="G49" s="84"/>
      <c r="H49" s="67"/>
      <c r="I49" s="87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/>
      <c r="D50" s="178"/>
      <c r="E50" s="179"/>
      <c r="F50" s="180"/>
      <c r="G50" s="68"/>
      <c r="H50" s="70"/>
      <c r="I50" s="160"/>
      <c r="J50" s="161"/>
      <c r="K50" s="161"/>
      <c r="L50" s="174"/>
      <c r="M50" s="160"/>
      <c r="N50" s="161"/>
      <c r="O50" s="174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6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7" t="s">
        <v>202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2"/>
      <c r="V57" s="56">
        <f>LEN(A57)</f>
        <v>23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25" right="0.25" top="0.75" bottom="0.75" header="0.3" footer="0.3"/>
  <pageSetup paperSize="9" scale="63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男女混合</v>
      </c>
      <c r="I5" s="9">
        <f>入力!Y27</f>
        <v>7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36011</v>
      </c>
      <c r="B7" s="13" t="str">
        <f>IF(入力!C3="","",入力!C3)</f>
        <v>SEAフレンズ</v>
      </c>
      <c r="C7" s="13" t="str">
        <f>IF(入力!C2="","",入力!C2)</f>
        <v>シーフレンズ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 t="str">
        <f>IF(入力!C4="","",入力!C4)</f>
        <v/>
      </c>
      <c r="V7" s="13">
        <f>IF(入力!C5="","",入力!C5)</f>
        <v>36011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栗原</v>
      </c>
      <c r="D16" s="13" t="str">
        <f>IF(入力!E8="","",入力!E8)</f>
        <v>久夫</v>
      </c>
      <c r="E16" s="13" t="str">
        <f>IF(入力!C7="","",入力!C7)</f>
        <v>クリハラ</v>
      </c>
      <c r="F16" s="13" t="str">
        <f>IF(入力!E7="","",入力!E7)</f>
        <v>ヒサオ</v>
      </c>
      <c r="G16" s="13">
        <f>IF(入力!G7="","",入力!G7)</f>
        <v>764872</v>
      </c>
      <c r="H16" s="13">
        <f>IF(入力!J7="","",入力!J7)</f>
        <v>15970</v>
      </c>
      <c r="I16" s="13">
        <f>IF(入力!M7="","",入力!M7)</f>
        <v>378403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295</v>
      </c>
      <c r="S16" s="13" t="str">
        <f>IF(入力!W7="","",入力!W7)</f>
        <v>0005</v>
      </c>
      <c r="T16" s="13" t="str">
        <f>IF(入力!P8="","",入力!P8)</f>
        <v>千葉県南房総市千倉町牧田169－1</v>
      </c>
      <c r="U16" s="13" t="str">
        <f>IF(入力!AL7="","",入力!AL7)</f>
        <v>090</v>
      </c>
      <c r="V16" s="13" t="str">
        <f>IF(入力!AK8="","",入力!AK8)</f>
        <v>8039</v>
      </c>
      <c r="W16" s="13" t="str">
        <f>IF(入力!AP8="","",入力!AP8)</f>
        <v>5973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正昭</v>
      </c>
      <c r="E17" s="13" t="str">
        <f>IF(入力!C9="","",入力!C9)</f>
        <v>タナカ</v>
      </c>
      <c r="F17" s="13" t="str">
        <f>IF(入力!E9="","",入力!E9)</f>
        <v>マサアキ</v>
      </c>
      <c r="G17" s="13">
        <f>IF(入力!G9="","",入力!G9)</f>
        <v>19341002</v>
      </c>
      <c r="H17" s="13" t="str">
        <f>IF(入力!J9="","",入力!J9)</f>
        <v/>
      </c>
      <c r="I17" s="13">
        <f>IF(入力!M9="","",入力!M9)</f>
        <v>491024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0806</v>
      </c>
      <c r="T17" s="13" t="str">
        <f>IF(入力!P10="","",入力!P10)</f>
        <v>千葉県南房総市上滝田1119</v>
      </c>
      <c r="U17" s="13" t="str">
        <f>IF(入力!AL9="","",入力!AL9)</f>
        <v>090</v>
      </c>
      <c r="V17" s="13" t="str">
        <f>IF(入力!AK10="","",入力!AK10)</f>
        <v>7727</v>
      </c>
      <c r="W17" s="13" t="str">
        <f>IF(入力!AP10="","",入力!AP10)</f>
        <v>2145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小野寺</v>
      </c>
      <c r="D20" s="13" t="str">
        <f>IF(入力!E14="","",入力!E14)</f>
        <v>麻美</v>
      </c>
      <c r="E20" s="13" t="str">
        <f>IF(入力!C13="","",入力!C13)</f>
        <v>オノデラ</v>
      </c>
      <c r="F20" s="13" t="str">
        <f>IF(入力!E13="","",入力!E13)</f>
        <v>アサミ</v>
      </c>
      <c r="G20" s="13">
        <f>IF(入力!G13="","",入力!G13)</f>
        <v>23716568</v>
      </c>
      <c r="H20" s="13" t="str">
        <f>IF(入力!J13="","",入力!J13)</f>
        <v>225SC32889</v>
      </c>
      <c r="I20" s="13" t="str">
        <f>IF(入力!M13="","",入力!M13)</f>
        <v/>
      </c>
      <c r="J20" s="13"/>
      <c r="K20" s="13"/>
      <c r="L20" s="13">
        <f>IF(入力!AT13="","",入力!AT13)</f>
        <v>35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2522</v>
      </c>
      <c r="T20" s="13" t="str">
        <f>IF(入力!P14="","",入力!P14)</f>
        <v>千葉県南房総市安馬谷3329－9</v>
      </c>
      <c r="U20" s="13" t="str">
        <f>IF(入力!AL13="","",入力!AL13)</f>
        <v>090</v>
      </c>
      <c r="V20" s="13" t="str">
        <f>IF(入力!AK14="","",入力!AK14)</f>
        <v>7234</v>
      </c>
      <c r="W20" s="13" t="str">
        <f>IF(入力!AP14="","",入力!AP14)</f>
        <v>4790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栗原</v>
      </c>
      <c r="D22" s="13" t="str">
        <f>IF(入力!E18="","",入力!E18)</f>
        <v>久夫</v>
      </c>
      <c r="E22" s="13" t="str">
        <f>IF(入力!C17="","",入力!C17)</f>
        <v>クリハラ</v>
      </c>
      <c r="F22" s="13" t="str">
        <f>IF(入力!E17="","",入力!E17)</f>
        <v>ヒサオ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295</v>
      </c>
      <c r="S22" s="13" t="str">
        <f>IF(入力!W17="","",入力!W17)</f>
        <v>0005</v>
      </c>
      <c r="T22" s="13" t="str">
        <f>IF(入力!P18="","",入力!P18)</f>
        <v>千葉県南房総市千倉町牧田169－1</v>
      </c>
      <c r="U22" s="13" t="str">
        <f>IF(入力!AL17="","",入力!AL17)</f>
        <v>0470</v>
      </c>
      <c r="V22" s="13" t="str">
        <f>IF(入力!AK18="","",入力!AK18)</f>
        <v>44</v>
      </c>
      <c r="W22" s="13" t="str">
        <f>IF(入力!AP18="","",入力!AP18)</f>
        <v>1256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駈</v>
      </c>
      <c r="E24" s="51" t="str">
        <f>VLOOKUP($B$51,$A$53:$F$352,5)</f>
        <v>スズキ</v>
      </c>
      <c r="F24" s="51" t="str">
        <f>VLOOKUP($B$51,$A$53:$F$352,6)</f>
        <v>カケル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➀</v>
      </c>
      <c r="C53" s="13" t="str">
        <f>IF(入力!C28="","",入力!C28)</f>
        <v>鈴木</v>
      </c>
      <c r="D53" s="13" t="str">
        <f>IF(入力!E28="","",入力!E28)</f>
        <v>駈</v>
      </c>
      <c r="E53" s="13" t="str">
        <f>IF(入力!C27="","",入力!C27)</f>
        <v>スズキ</v>
      </c>
      <c r="F53" s="13" t="str">
        <f>IF(入力!E27="","",入力!E27)</f>
        <v>カケル</v>
      </c>
      <c r="G53" s="13">
        <f>IF(入力!M27="","",入力!M27)</f>
        <v>23716575</v>
      </c>
      <c r="H53" s="13" t="str">
        <f>IF(入力!I27="","",入力!I27)</f>
        <v>南房総市立千倉小学校</v>
      </c>
      <c r="I53" s="13">
        <f>IF(入力!G27="","",入力!G27)</f>
        <v>6</v>
      </c>
      <c r="J53" s="13">
        <f>IF(入力!P27="","",入力!P27)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3</v>
      </c>
      <c r="C54" s="13" t="str">
        <f>IF(入力!C30="","",入力!C30)</f>
        <v>石井</v>
      </c>
      <c r="D54" s="13" t="str">
        <f>IF(入力!E30="","",入力!E30)</f>
        <v>彩絆</v>
      </c>
      <c r="E54" s="13" t="str">
        <f>IF(入力!C29="","",入力!C29)</f>
        <v>イシイ</v>
      </c>
      <c r="F54" s="13" t="str">
        <f>IF(入力!E29="","",入力!E29)</f>
        <v>イロハ</v>
      </c>
      <c r="G54" s="13">
        <f>IF(入力!M29="","",入力!M29)</f>
        <v>20904340</v>
      </c>
      <c r="H54" s="13" t="str">
        <f>IF(入力!I29="","",入力!I29)</f>
        <v>南房総市立千倉小学校</v>
      </c>
      <c r="I54" s="13">
        <f>IF(入力!G29="","",入力!G29)</f>
        <v>6</v>
      </c>
      <c r="J54" s="13">
        <f>IF(入力!P29="","",入力!P29)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2</v>
      </c>
      <c r="C55" s="13" t="str">
        <f>IF(入力!C32="","",入力!C32)</f>
        <v>小野寺</v>
      </c>
      <c r="D55" s="13" t="str">
        <f>IF(入力!E32="","",入力!E32)</f>
        <v>凉音</v>
      </c>
      <c r="E55" s="13" t="str">
        <f>IF(入力!C31="","",入力!C31)</f>
        <v>オノデラ</v>
      </c>
      <c r="F55" s="13" t="str">
        <f>IF(入力!E31="","",入力!E31)</f>
        <v>スズネ</v>
      </c>
      <c r="G55" s="13">
        <f>IF(入力!M31="","",入力!M31)</f>
        <v>20330422</v>
      </c>
      <c r="H55" s="13" t="str">
        <f>IF(入力!I31="","",入力!I31)</f>
        <v>南房総市立嶺南小学校</v>
      </c>
      <c r="I55" s="13">
        <f>IF(入力!G31="","",入力!G31)</f>
        <v>5</v>
      </c>
      <c r="J55" s="13">
        <f>IF(入力!P31="","",入力!P31)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6</v>
      </c>
      <c r="C56" s="13" t="str">
        <f>IF(入力!C34="","",入力!C34)</f>
        <v>鈴木</v>
      </c>
      <c r="D56" s="13" t="str">
        <f>IF(入力!E34="","",入力!E34)</f>
        <v>愛唯</v>
      </c>
      <c r="E56" s="13" t="str">
        <f>IF(入力!C33="","",入力!C33)</f>
        <v>スズキ</v>
      </c>
      <c r="F56" s="13" t="str">
        <f>IF(入力!E33="","",入力!E33)</f>
        <v>アイ</v>
      </c>
      <c r="G56" s="13">
        <f>IF(入力!M33="","",入力!M33)</f>
        <v>23716544</v>
      </c>
      <c r="H56" s="13" t="str">
        <f>IF(入力!I33="","",入力!I33)</f>
        <v>鴨川市立東条小学校</v>
      </c>
      <c r="I56" s="13">
        <f>IF(入力!G33="","",入力!G33)</f>
        <v>5</v>
      </c>
      <c r="J56" s="13">
        <f>IF(入力!P33="","",入力!P33)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4</v>
      </c>
      <c r="C57" s="13" t="str">
        <f>IF(入力!C36="","",入力!C36)</f>
        <v>石井</v>
      </c>
      <c r="D57" s="13" t="str">
        <f>IF(入力!E36="","",入力!E36)</f>
        <v>絆杏</v>
      </c>
      <c r="E57" s="13" t="str">
        <f>IF(入力!C35="","",入力!C35)</f>
        <v>イシイ</v>
      </c>
      <c r="F57" s="13" t="str">
        <f>IF(入力!E35="","",入力!E35)</f>
        <v>ハンナ</v>
      </c>
      <c r="G57" s="13">
        <f>IF(入力!M35="","",入力!M35)</f>
        <v>21014215</v>
      </c>
      <c r="H57" s="13" t="str">
        <f>IF(入力!I35="","",入力!I35)</f>
        <v>南房総市立千倉小学校</v>
      </c>
      <c r="I57" s="13">
        <f>IF(入力!G35="","",入力!G35)</f>
        <v>4</v>
      </c>
      <c r="J57" s="13">
        <f>IF(入力!P35="","",入力!P35)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9</v>
      </c>
      <c r="C58" s="13" t="str">
        <f>IF(入力!C38="","",入力!C38)</f>
        <v>尾形</v>
      </c>
      <c r="D58" s="13" t="str">
        <f>IF(入力!E38="","",入力!E38)</f>
        <v>佳保</v>
      </c>
      <c r="E58" s="13" t="str">
        <f>IF(入力!C37="","",入力!C37)</f>
        <v>オガタ</v>
      </c>
      <c r="F58" s="13" t="str">
        <f>IF(入力!E37="","",入力!E37)</f>
        <v>カホ</v>
      </c>
      <c r="G58" s="13">
        <f>IF(入力!M37="","",入力!M37)</f>
        <v>22581358</v>
      </c>
      <c r="H58" s="13" t="str">
        <f>IF(入力!I37="","",入力!I37)</f>
        <v>南房総市立千倉小学校</v>
      </c>
      <c r="I58" s="13">
        <f>IF(入力!G37="","",入力!G37)</f>
        <v>4</v>
      </c>
      <c r="J58" s="13">
        <f>IF(入力!P37="","",入力!P37)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5</v>
      </c>
      <c r="C59" s="13" t="str">
        <f>IF(入力!C40="","",入力!C40)</f>
        <v>福原</v>
      </c>
      <c r="D59" s="13" t="str">
        <f>IF(入力!E40="","",入力!E40)</f>
        <v>晴葵</v>
      </c>
      <c r="E59" s="13" t="str">
        <f>IF(入力!C39="","",入力!C39)</f>
        <v>フクハラ</v>
      </c>
      <c r="F59" s="13" t="str">
        <f>IF(入力!E39="","",入力!E39)</f>
        <v>ハルヒ</v>
      </c>
      <c r="G59" s="13">
        <f>IF(入力!M39="","",入力!M39)</f>
        <v>21384530</v>
      </c>
      <c r="H59" s="13" t="str">
        <f>IF(入力!I39="","",入力!I39)</f>
        <v>南房総市立千倉小学校</v>
      </c>
      <c r="I59" s="13">
        <f>IF(入力!G39="","",入力!G39)</f>
        <v>3</v>
      </c>
      <c r="J59" s="13">
        <f>IF(入力!P39="","",入力!P39)</f>
        <v>126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大山</v>
      </c>
      <c r="D60" s="13" t="str">
        <f>IF(入力!E42="","",入力!E42)</f>
        <v>琥太郎</v>
      </c>
      <c r="E60" s="13" t="str">
        <f>IF(入力!C41="","",入力!C41)</f>
        <v>オオヤマ</v>
      </c>
      <c r="F60" s="13" t="str">
        <f>IF(入力!E41="","",入力!E41)</f>
        <v>コタロウ</v>
      </c>
      <c r="G60" s="13">
        <f>IF(入力!M41="","",入力!M41)</f>
        <v>23716551</v>
      </c>
      <c r="H60" s="13" t="str">
        <f>IF(入力!I41="","",入力!I41)</f>
        <v>鴨川市立東条小学校</v>
      </c>
      <c r="I60" s="13">
        <f>IF(入力!G41="","",入力!G41)</f>
        <v>3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7</v>
      </c>
      <c r="C61" s="13" t="str">
        <f>IF(入力!C44="","",入力!C44)</f>
        <v>齋藤</v>
      </c>
      <c r="D61" s="13" t="str">
        <f>IF(入力!E44="","",入力!E44)</f>
        <v>穂香</v>
      </c>
      <c r="E61" s="13" t="str">
        <f>IF(入力!C43="","",入力!C43)</f>
        <v>サイトウ</v>
      </c>
      <c r="F61" s="13" t="str">
        <f>IF(入力!E43="","",入力!E43)</f>
        <v>ホノカ</v>
      </c>
      <c r="G61" s="13">
        <f>IF(入力!M43="","",入力!M43)</f>
        <v>23716537</v>
      </c>
      <c r="H61" s="13" t="str">
        <f>IF(入力!I43="","",入力!I43)</f>
        <v>鴨川市立東条小学校</v>
      </c>
      <c r="I61" s="13">
        <f>IF(入力!G43="","",入力!G43)</f>
        <v>3</v>
      </c>
      <c r="J61" s="13">
        <f>IF(入力!P43="","",入力!P43)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伴晴 福原</cp:lastModifiedBy>
  <cp:lastPrinted>2026-04-19T12:23:33Z</cp:lastPrinted>
  <dcterms:created xsi:type="dcterms:W3CDTF">2014-04-05T09:56:00Z</dcterms:created>
  <dcterms:modified xsi:type="dcterms:W3CDTF">2026-04-19T12:43:39Z</dcterms:modified>
</cp:coreProperties>
</file>