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BA1DDD-CBF4-4590-B84E-56FBCD2CCA99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<sst xmlns="http://schemas.openxmlformats.org/spreadsheetml/2006/main" count="311" uniqueCount="230">
  <si>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</si>
  <si>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</si>
  <si>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</si>
  <si>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</si>
  <si>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</si>
  <si>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</si>
  <si>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</si>
  <si>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</si>
  <si>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</si>
  <si>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</si>
  <si>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</si>
  <si>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</si>
  <si>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</si>
  <si>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</si>
  <si>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</si>
  <si>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</si>
  <si>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</si>
  <si>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</si>
  <si>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</si>
  <si>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</si>
  <si>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</si>
  <si>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</si>
  <si>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</si>
  <si>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</si>
  <si>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</si>
  <si>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</si>
  <si>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</si>
  <si>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</si>
  <si>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</si>
  <si>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</si>
  <si>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</si>
  <si>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</si>
  <si>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</si>
  <si>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</si>
  <si>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</si>
  <si>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</si>
  <si>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</si>
  <si>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</si>
  <si>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</si>
  <si>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</si>
  <si>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</si>
  <si>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</si>
  <si>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</si>
  <si>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</si>
  <si>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</si>
  <si>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</si>
  <si>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</si>
  <si>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</si>
  <si>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</si>
  <si>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</si>
  <si>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</si>
  <si>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</si>
  <si>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</si>
  <si>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</si>
  <si>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</si>
  <si>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</si>
  <si>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</si>
  <si>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</si>
  <si>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</si>
  <si>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</si>
  <si>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</si>
  <si>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</si>
  <si>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</si>
  <si>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</si>
  <si>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</si>
  <si>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</si>
  <si>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</si>
  <si>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</si>
  <si>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</si>
  <si>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</si>
  <si>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</si>
  <si>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</si>
  <si>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</si>
  <si>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</si>
  <si>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</si>
  <si>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</si>
  <si>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</si>
  <si>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</si>
  <si>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</si>
  <si>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</si>
  <si>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</si>
  <si>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</si>
  <si>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</si>
  <si>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</si>
  <si>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</si>
  <si>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</si>
  <si>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</si>
  <si>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</si>
  <si>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</si>
  <si>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</si>
  <si>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</si>
  <si>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</si>
  <si>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</si>
  <si>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</si>
  <si>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</si>
  <si>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</si>
  <si>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</si>
  <si>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</si>
  <si>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</si>
  <si>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</si>
  <si>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</si>
  <si>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</si>
  <si>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</si>
  <si>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</si>
  <si>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</si>
  <si>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</si>
  <si>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</si>
  <si>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</si>
  <si>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</si>
  <si>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</si>
  <si>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</si>
  <si>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</si>
  <si>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</si>
  <si>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</si>
  <si>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</si>
  <si>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</si>
  <si>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</si>
  <si>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</si>
  <si>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</si>
  <si>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</si>
  <si>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</si>
  <si>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</si>
  <si>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</si>
  <si>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</si>
  <si>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</si>
  <si>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</si>
  <si>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</si>
  <si>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</si>
  <si>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</si>
  <si>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</si>
  <si>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</si>
  <si>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</si>
  <si>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</si>
  <si>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木更津　JVC</t>
    <rPh sb="0" eb="3">
      <t>キサラズ</t>
    </rPh>
    <phoneticPr fontId="2"/>
  </si>
  <si>
    <t>キサラズ</t>
    <phoneticPr fontId="2"/>
  </si>
  <si>
    <t>木更津市</t>
    <rPh sb="0" eb="4">
      <t>キサラズシ</t>
    </rPh>
    <phoneticPr fontId="2"/>
  </si>
  <si>
    <t>増田</t>
    <rPh sb="0" eb="2">
      <t>マスダ</t>
    </rPh>
    <phoneticPr fontId="2"/>
  </si>
  <si>
    <t>純一</t>
    <rPh sb="0" eb="2">
      <t>ジュンイチ</t>
    </rPh>
    <phoneticPr fontId="2"/>
  </si>
  <si>
    <t>マスダ</t>
    <phoneticPr fontId="2"/>
  </si>
  <si>
    <t>ジュンイチ</t>
    <phoneticPr fontId="2"/>
  </si>
  <si>
    <t>山村</t>
    <rPh sb="0" eb="2">
      <t>ヤマムラ</t>
    </rPh>
    <phoneticPr fontId="2"/>
  </si>
  <si>
    <t>偉子</t>
    <rPh sb="0" eb="1">
      <t>エラ</t>
    </rPh>
    <rPh sb="1" eb="2">
      <t>コ</t>
    </rPh>
    <phoneticPr fontId="2"/>
  </si>
  <si>
    <t>ヤマムラ</t>
    <phoneticPr fontId="2"/>
  </si>
  <si>
    <t>ヨリコ</t>
    <phoneticPr fontId="2"/>
  </si>
  <si>
    <t>谷上</t>
    <rPh sb="0" eb="2">
      <t>タニウエ</t>
    </rPh>
    <phoneticPr fontId="2"/>
  </si>
  <si>
    <t>美智子</t>
    <rPh sb="0" eb="3">
      <t>ミチコ</t>
    </rPh>
    <phoneticPr fontId="2"/>
  </si>
  <si>
    <t>タニウエ</t>
    <phoneticPr fontId="2"/>
  </si>
  <si>
    <t>ミチコ</t>
    <phoneticPr fontId="2"/>
  </si>
  <si>
    <t>谷上</t>
    <rPh sb="0" eb="2">
      <t>タニウエ</t>
    </rPh>
    <phoneticPr fontId="2"/>
  </si>
  <si>
    <t>詠李人</t>
    <rPh sb="0" eb="3">
      <t>エイリヒト</t>
    </rPh>
    <phoneticPr fontId="2"/>
  </si>
  <si>
    <t>タニウエ</t>
    <phoneticPr fontId="2"/>
  </si>
  <si>
    <t>エリト</t>
    <phoneticPr fontId="2"/>
  </si>
  <si>
    <t>木更津第一小学校</t>
    <rPh sb="0" eb="3">
      <t>キサラヅ</t>
    </rPh>
    <rPh sb="3" eb="5">
      <t>ダイイチ</t>
    </rPh>
    <rPh sb="5" eb="8">
      <t>ショウガッコウ</t>
    </rPh>
    <phoneticPr fontId="2"/>
  </si>
  <si>
    <t>鈴木</t>
    <rPh sb="0" eb="2">
      <t>スズキ</t>
    </rPh>
    <phoneticPr fontId="2"/>
  </si>
  <si>
    <t>菜月</t>
    <rPh sb="0" eb="2">
      <t>ナツキ</t>
    </rPh>
    <phoneticPr fontId="2"/>
  </si>
  <si>
    <t>スズキ</t>
    <phoneticPr fontId="2"/>
  </si>
  <si>
    <t>ナツキ</t>
    <phoneticPr fontId="2"/>
  </si>
  <si>
    <t>泉田</t>
    <rPh sb="0" eb="2">
      <t>イズミダ</t>
    </rPh>
    <phoneticPr fontId="2"/>
  </si>
  <si>
    <t>すみれ</t>
    <phoneticPr fontId="2"/>
  </si>
  <si>
    <t>イズミダ</t>
    <phoneticPr fontId="2"/>
  </si>
  <si>
    <t>スミレ</t>
    <phoneticPr fontId="2"/>
  </si>
  <si>
    <t>JVA023693371</t>
    <phoneticPr fontId="2"/>
  </si>
  <si>
    <t>JVA023693326</t>
    <phoneticPr fontId="2"/>
  </si>
  <si>
    <t>JVA023693388</t>
    <phoneticPr fontId="2"/>
  </si>
  <si>
    <t>三重野</t>
    <rPh sb="0" eb="3">
      <t>ミエノ</t>
    </rPh>
    <phoneticPr fontId="2"/>
  </si>
  <si>
    <t>結愛</t>
    <rPh sb="0" eb="2">
      <t>ユウア</t>
    </rPh>
    <phoneticPr fontId="2"/>
  </si>
  <si>
    <t>ミエノ</t>
    <phoneticPr fontId="2"/>
  </si>
  <si>
    <t>ユア</t>
    <phoneticPr fontId="2"/>
  </si>
  <si>
    <t>JVA023693364</t>
    <phoneticPr fontId="2"/>
  </si>
  <si>
    <t>森下</t>
    <rPh sb="0" eb="2">
      <t>モリシタ</t>
    </rPh>
    <phoneticPr fontId="2"/>
  </si>
  <si>
    <t>有希菜</t>
    <rPh sb="0" eb="3">
      <t>ユキサイ</t>
    </rPh>
    <phoneticPr fontId="2"/>
  </si>
  <si>
    <t>モリシタ</t>
    <phoneticPr fontId="2"/>
  </si>
  <si>
    <t>ユキナ</t>
    <phoneticPr fontId="2"/>
  </si>
  <si>
    <t>JJVA023693418</t>
    <phoneticPr fontId="2"/>
  </si>
  <si>
    <t>平野</t>
    <rPh sb="0" eb="2">
      <t>ヒラノ</t>
    </rPh>
    <phoneticPr fontId="2"/>
  </si>
  <si>
    <t>陽菜</t>
    <rPh sb="0" eb="2">
      <t>ヒナ</t>
    </rPh>
    <phoneticPr fontId="2"/>
  </si>
  <si>
    <t>ヒラノ</t>
    <phoneticPr fontId="2"/>
  </si>
  <si>
    <t>ヒナ</t>
    <phoneticPr fontId="2"/>
  </si>
  <si>
    <t>JVA023693357</t>
    <phoneticPr fontId="2"/>
  </si>
  <si>
    <t>中野</t>
    <rPh sb="0" eb="2">
      <t>ナカノ</t>
    </rPh>
    <phoneticPr fontId="2"/>
  </si>
  <si>
    <t>花</t>
    <rPh sb="0" eb="1">
      <t>ハナ</t>
    </rPh>
    <phoneticPr fontId="2"/>
  </si>
  <si>
    <t>ナカノ</t>
    <phoneticPr fontId="2"/>
  </si>
  <si>
    <t>ハナ</t>
    <phoneticPr fontId="2"/>
  </si>
  <si>
    <t>JVA023693296</t>
    <phoneticPr fontId="2"/>
  </si>
  <si>
    <t>宇田川</t>
    <rPh sb="0" eb="3">
      <t>ウダガワ</t>
    </rPh>
    <phoneticPr fontId="2"/>
  </si>
  <si>
    <t>飛雄馬</t>
    <rPh sb="0" eb="3">
      <t>ヒュウマ</t>
    </rPh>
    <phoneticPr fontId="2"/>
  </si>
  <si>
    <t>ウダガワ</t>
    <phoneticPr fontId="2"/>
  </si>
  <si>
    <t>ヒュウマ</t>
    <phoneticPr fontId="2"/>
  </si>
  <si>
    <t>JVA023693395</t>
    <phoneticPr fontId="2"/>
  </si>
  <si>
    <t>岡澤</t>
    <rPh sb="0" eb="2">
      <t>オカザワ</t>
    </rPh>
    <phoneticPr fontId="2"/>
  </si>
  <si>
    <t>希</t>
    <rPh sb="0" eb="1">
      <t>ノゾミ</t>
    </rPh>
    <phoneticPr fontId="2"/>
  </si>
  <si>
    <t>オカザワ</t>
    <phoneticPr fontId="2"/>
  </si>
  <si>
    <t>ハルキ</t>
    <phoneticPr fontId="2"/>
  </si>
  <si>
    <t>JVA023693401</t>
    <phoneticPr fontId="2"/>
  </si>
  <si>
    <t>谷上</t>
    <rPh sb="0" eb="2">
      <t>タニウエ</t>
    </rPh>
    <phoneticPr fontId="2"/>
  </si>
  <si>
    <t>タニウエ</t>
    <phoneticPr fontId="2"/>
  </si>
  <si>
    <t>珠唯</t>
    <rPh sb="0" eb="1">
      <t>タマ</t>
    </rPh>
    <rPh sb="1" eb="2">
      <t>タダ</t>
    </rPh>
    <phoneticPr fontId="2"/>
  </si>
  <si>
    <t>スイ</t>
    <phoneticPr fontId="2"/>
  </si>
  <si>
    <t>JVA02369333</t>
    <phoneticPr fontId="2"/>
  </si>
  <si>
    <t>葉南</t>
    <rPh sb="0" eb="1">
      <t>ハ</t>
    </rPh>
    <rPh sb="1" eb="2">
      <t>ミナミ</t>
    </rPh>
    <phoneticPr fontId="2"/>
  </si>
  <si>
    <t>ハナン</t>
    <phoneticPr fontId="2"/>
  </si>
  <si>
    <t>JVA023693340</t>
    <phoneticPr fontId="2"/>
  </si>
  <si>
    <t>森下</t>
    <rPh sb="0" eb="2">
      <t>モリシタ</t>
    </rPh>
    <phoneticPr fontId="2"/>
  </si>
  <si>
    <t>陸</t>
    <rPh sb="0" eb="1">
      <t>リク</t>
    </rPh>
    <phoneticPr fontId="2"/>
  </si>
  <si>
    <t>モリシタ</t>
    <phoneticPr fontId="2"/>
  </si>
  <si>
    <t>リク</t>
    <phoneticPr fontId="2"/>
  </si>
  <si>
    <t>JVA023693425</t>
    <phoneticPr fontId="2"/>
  </si>
  <si>
    <t>初公式戦、初勝利を目指して頑張ります！</t>
    <rPh sb="0" eb="1">
      <t>ハツ</t>
    </rPh>
    <rPh sb="1" eb="4">
      <t>コウシキセン</t>
    </rPh>
    <rPh sb="5" eb="8">
      <t>ハツショウリ</t>
    </rPh>
    <rPh sb="9" eb="11">
      <t>メザ</t>
    </rPh>
    <rPh sb="13" eb="15">
      <t>ガンバ</t>
    </rPh>
    <phoneticPr fontId="2"/>
  </si>
  <si>
    <t>JVA001468915</t>
    <phoneticPr fontId="2"/>
  </si>
  <si>
    <t>JVA023661387</t>
    <phoneticPr fontId="2"/>
  </si>
  <si>
    <t>292</t>
    <phoneticPr fontId="2"/>
  </si>
  <si>
    <t>0067</t>
    <phoneticPr fontId="2"/>
  </si>
  <si>
    <t>千葉県木更津市中央３－６－１－１３０５</t>
    <rPh sb="0" eb="9">
      <t>チバケンキサラズシチュウオウ</t>
    </rPh>
    <phoneticPr fontId="2"/>
  </si>
  <si>
    <t>０８０</t>
    <phoneticPr fontId="2"/>
  </si>
  <si>
    <t>５５１８</t>
    <phoneticPr fontId="2"/>
  </si>
  <si>
    <t>８９３４</t>
    <phoneticPr fontId="2"/>
  </si>
  <si>
    <t>T10655078</t>
    <phoneticPr fontId="2"/>
  </si>
  <si>
    <t>０８０１</t>
    <phoneticPr fontId="2"/>
  </si>
  <si>
    <t>千葉県木更津市請西１７０８－１０２</t>
    <rPh sb="0" eb="7">
      <t>チバケンキサラズシ</t>
    </rPh>
    <rPh sb="7" eb="9">
      <t>ジョウザイ</t>
    </rPh>
    <phoneticPr fontId="2"/>
  </si>
  <si>
    <t>４３７３</t>
    <phoneticPr fontId="2"/>
  </si>
  <si>
    <t>８０５２</t>
    <phoneticPr fontId="2"/>
  </si>
  <si>
    <t>木更津市中里６２１－１</t>
    <rPh sb="0" eb="3">
      <t>キサラズ</t>
    </rPh>
    <rPh sb="3" eb="4">
      <t>シ</t>
    </rPh>
    <rPh sb="4" eb="6">
      <t>ナカサト</t>
    </rPh>
    <phoneticPr fontId="2"/>
  </si>
  <si>
    <t>０９０</t>
    <phoneticPr fontId="2"/>
  </si>
  <si>
    <t>２４０４</t>
    <phoneticPr fontId="2"/>
  </si>
  <si>
    <t>３４７８</t>
    <phoneticPr fontId="2"/>
  </si>
  <si>
    <t>0064</t>
    <phoneticPr fontId="2"/>
  </si>
  <si>
    <t>２９２</t>
    <phoneticPr fontId="2"/>
  </si>
  <si>
    <t>００６７</t>
    <phoneticPr fontId="2"/>
  </si>
  <si>
    <t>JVA023769274</t>
    <phoneticPr fontId="2"/>
  </si>
  <si>
    <t>080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</si>
</sst>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185632</xdr:colOff>
      <xdr:row>11</xdr:row>
      <xdr:rowOff>145838</xdr:rowOff>
    </xdr:from>
    <xdr:to>
      <xdr:col>15</xdr:col>
      <xdr:colOff>512868</xdr:colOff>
      <xdr:row>36</xdr:row>
      <xdr:rowOff>97155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6510232" y="2803313"/>
          <a:ext cx="5813636" cy="424709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" zoomScaleNormal="100" zoomScaleSheetLayoutView="100" workbookViewId="0">
      <selection activeCell="P3" sqref="P3:AD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3" t="s">
        <v>118</v>
      </c>
      <c r="K2" s="84"/>
      <c r="L2" s="84"/>
      <c r="M2" s="84"/>
      <c r="N2" s="84"/>
      <c r="O2" s="85"/>
      <c r="P2" s="83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0" t="s">
        <v>92</v>
      </c>
      <c r="K3" s="81"/>
      <c r="L3" s="81"/>
      <c r="M3" s="81"/>
      <c r="N3" s="81"/>
      <c r="O3" s="82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117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216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 t="s">
        <v>216</v>
      </c>
      <c r="D5" s="91"/>
      <c r="E5" s="91"/>
      <c r="F5" s="91"/>
      <c r="G5" s="91"/>
      <c r="H5" s="91"/>
      <c r="I5" s="92"/>
      <c r="J5" s="132">
        <v>36012</v>
      </c>
      <c r="K5" s="132"/>
      <c r="L5" s="132"/>
      <c r="M5" s="132"/>
      <c r="N5" s="132"/>
      <c r="O5" s="132"/>
      <c r="P5" s="184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/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7" t="s">
        <v>138</v>
      </c>
      <c r="D7" s="57"/>
      <c r="E7" s="100" t="s">
        <v>139</v>
      </c>
      <c r="F7" s="59"/>
      <c r="G7" s="60" t="s">
        <v>208</v>
      </c>
      <c r="H7" s="60"/>
      <c r="I7" s="60"/>
      <c r="J7" s="60"/>
      <c r="K7" s="60"/>
      <c r="L7" s="60"/>
      <c r="M7" s="60"/>
      <c r="N7" s="60"/>
      <c r="O7" s="60"/>
      <c r="P7" s="61" t="s">
        <v>7</v>
      </c>
      <c r="Q7" s="62"/>
      <c r="R7" s="63" t="s">
        <v>210</v>
      </c>
      <c r="S7" s="64"/>
      <c r="T7" s="64"/>
      <c r="U7" s="64"/>
      <c r="V7" s="27" t="s">
        <v>8</v>
      </c>
      <c r="W7" s="99" t="s">
        <v>211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3" t="s">
        <v>213</v>
      </c>
      <c r="AM7" s="134"/>
      <c r="AN7" s="134"/>
      <c r="AO7" s="134"/>
      <c r="AP7" s="134"/>
      <c r="AQ7" s="134"/>
      <c r="AR7" s="134"/>
      <c r="AS7" s="36" t="s">
        <v>10</v>
      </c>
      <c r="AT7" s="221">
        <v>53</v>
      </c>
    </row>
    <row r="8" spans="1:51" ht="18" customHeight="1">
      <c r="A8" s="55"/>
      <c r="B8" s="54"/>
      <c r="C8" s="125" t="s">
        <v>136</v>
      </c>
      <c r="D8" s="68"/>
      <c r="E8" s="126" t="s">
        <v>137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5" t="s">
        <v>212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6" t="s">
        <v>214</v>
      </c>
      <c r="AL8" s="137"/>
      <c r="AM8" s="137"/>
      <c r="AN8" s="137"/>
      <c r="AO8" s="37" t="s">
        <v>11</v>
      </c>
      <c r="AP8" s="138" t="s">
        <v>215</v>
      </c>
      <c r="AQ8" s="137"/>
      <c r="AR8" s="137"/>
      <c r="AS8" s="139"/>
      <c r="AT8" s="221"/>
    </row>
    <row r="9" spans="1:51" ht="14.45" customHeight="1">
      <c r="A9" s="53" t="s">
        <v>131</v>
      </c>
      <c r="B9" s="54"/>
      <c r="C9" s="127" t="s">
        <v>142</v>
      </c>
      <c r="D9" s="57"/>
      <c r="E9" s="100" t="s">
        <v>143</v>
      </c>
      <c r="F9" s="59"/>
      <c r="G9" s="60" t="s">
        <v>209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210</v>
      </c>
      <c r="S9" s="64"/>
      <c r="T9" s="64"/>
      <c r="U9" s="64"/>
      <c r="V9" s="27" t="s">
        <v>8</v>
      </c>
      <c r="W9" s="99" t="s">
        <v>217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 t="s">
        <v>213</v>
      </c>
      <c r="AM9" s="134"/>
      <c r="AN9" s="134"/>
      <c r="AO9" s="134"/>
      <c r="AP9" s="134"/>
      <c r="AQ9" s="134"/>
      <c r="AR9" s="134"/>
      <c r="AS9" s="36" t="s">
        <v>125</v>
      </c>
      <c r="AT9" s="222">
        <v>40</v>
      </c>
    </row>
    <row r="10" spans="1:51" ht="18" customHeight="1">
      <c r="A10" s="55"/>
      <c r="B10" s="54"/>
      <c r="C10" s="125" t="s">
        <v>140</v>
      </c>
      <c r="D10" s="68"/>
      <c r="E10" s="126" t="s">
        <v>141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135" t="s">
        <v>218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6" t="s">
        <v>219</v>
      </c>
      <c r="AL10" s="137"/>
      <c r="AM10" s="137"/>
      <c r="AN10" s="137"/>
      <c r="AO10" s="37" t="s">
        <v>126</v>
      </c>
      <c r="AP10" s="138" t="s">
        <v>220</v>
      </c>
      <c r="AQ10" s="137"/>
      <c r="AR10" s="137"/>
      <c r="AS10" s="139"/>
      <c r="AT10" s="222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3"/>
      <c r="AM11" s="134"/>
      <c r="AN11" s="134"/>
      <c r="AO11" s="134"/>
      <c r="AP11" s="134"/>
      <c r="AQ11" s="134"/>
      <c r="AR11" s="134"/>
      <c r="AS11" s="36" t="s">
        <v>10</v>
      </c>
      <c r="AT11" s="222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9"/>
      <c r="AL12" s="137"/>
      <c r="AM12" s="137"/>
      <c r="AN12" s="137"/>
      <c r="AO12" s="37" t="s">
        <v>8</v>
      </c>
      <c r="AP12" s="137"/>
      <c r="AQ12" s="137"/>
      <c r="AR12" s="137"/>
      <c r="AS12" s="139"/>
      <c r="AT12" s="222"/>
    </row>
    <row r="13" spans="1:51" ht="14.45" customHeight="1">
      <c r="A13" s="55" t="s">
        <v>82</v>
      </c>
      <c r="B13" s="54"/>
      <c r="C13" s="127" t="s">
        <v>146</v>
      </c>
      <c r="D13" s="57"/>
      <c r="E13" s="100" t="s">
        <v>147</v>
      </c>
      <c r="F13" s="59"/>
      <c r="G13" s="60" t="s">
        <v>228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210</v>
      </c>
      <c r="S13" s="64"/>
      <c r="T13" s="64"/>
      <c r="U13" s="64"/>
      <c r="V13" s="27" t="s">
        <v>8</v>
      </c>
      <c r="W13" s="99" t="s">
        <v>225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3" t="s">
        <v>222</v>
      </c>
      <c r="AM13" s="134"/>
      <c r="AN13" s="134"/>
      <c r="AO13" s="134"/>
      <c r="AP13" s="134"/>
      <c r="AQ13" s="134"/>
      <c r="AR13" s="134"/>
      <c r="AS13" s="36" t="s">
        <v>125</v>
      </c>
      <c r="AT13" s="222">
        <v>39</v>
      </c>
    </row>
    <row r="14" spans="1:51" ht="18" customHeight="1">
      <c r="A14" s="55"/>
      <c r="B14" s="54"/>
      <c r="C14" s="125" t="s">
        <v>144</v>
      </c>
      <c r="D14" s="68"/>
      <c r="E14" s="126" t="s">
        <v>145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135" t="s">
        <v>221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6" t="s">
        <v>223</v>
      </c>
      <c r="AL14" s="137"/>
      <c r="AM14" s="137"/>
      <c r="AN14" s="137"/>
      <c r="AO14" s="37" t="s">
        <v>126</v>
      </c>
      <c r="AP14" s="138" t="s">
        <v>224</v>
      </c>
      <c r="AQ14" s="137"/>
      <c r="AR14" s="137"/>
      <c r="AS14" s="139"/>
      <c r="AT14" s="222"/>
    </row>
    <row r="15" spans="1:51" ht="15" customHeight="1">
      <c r="A15" s="55" t="s">
        <v>83</v>
      </c>
      <c r="B15" s="54"/>
      <c r="C15" s="127" t="s">
        <v>138</v>
      </c>
      <c r="D15" s="57"/>
      <c r="E15" s="100" t="s">
        <v>139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3"/>
    </row>
    <row r="16" spans="1:51" ht="18" customHeight="1">
      <c r="A16" s="55"/>
      <c r="B16" s="54"/>
      <c r="C16" s="125" t="s">
        <v>136</v>
      </c>
      <c r="D16" s="68"/>
      <c r="E16" s="126" t="s">
        <v>137</v>
      </c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3"/>
    </row>
    <row r="17" spans="1:46" ht="15" customHeight="1">
      <c r="A17" s="131" t="s">
        <v>97</v>
      </c>
      <c r="B17" s="54"/>
      <c r="C17" s="127" t="s">
        <v>138</v>
      </c>
      <c r="D17" s="57"/>
      <c r="E17" s="100" t="s">
        <v>139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226</v>
      </c>
      <c r="S17" s="64"/>
      <c r="T17" s="64"/>
      <c r="U17" s="64"/>
      <c r="V17" s="27" t="s">
        <v>8</v>
      </c>
      <c r="W17" s="99" t="s">
        <v>227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3" t="s">
        <v>213</v>
      </c>
      <c r="AM17" s="134"/>
      <c r="AN17" s="134"/>
      <c r="AO17" s="134"/>
      <c r="AP17" s="134"/>
      <c r="AQ17" s="134"/>
      <c r="AR17" s="134"/>
      <c r="AS17" s="36" t="s">
        <v>125</v>
      </c>
      <c r="AT17" s="222">
        <v>53</v>
      </c>
    </row>
    <row r="18" spans="1:46" ht="18" customHeight="1">
      <c r="A18" s="55"/>
      <c r="B18" s="54"/>
      <c r="C18" s="125" t="s">
        <v>136</v>
      </c>
      <c r="D18" s="68"/>
      <c r="E18" s="126" t="s">
        <v>137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35" t="s">
        <v>212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6" t="s">
        <v>214</v>
      </c>
      <c r="AL18" s="137"/>
      <c r="AM18" s="137"/>
      <c r="AN18" s="137"/>
      <c r="AO18" s="37" t="s">
        <v>126</v>
      </c>
      <c r="AP18" s="138" t="s">
        <v>215</v>
      </c>
      <c r="AQ18" s="137"/>
      <c r="AR18" s="137"/>
      <c r="AS18" s="139"/>
      <c r="AT18" s="222"/>
    </row>
    <row r="19" spans="1:46">
      <c r="A19" s="55" t="s">
        <v>0</v>
      </c>
      <c r="B19" s="54"/>
      <c r="C19" s="144" t="str">
        <f>IF(P18="","",P18)</f>
        <v>千葉県木更津市中央３－６－１－１３０５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4" t="str">
        <f>IF(AL17="","",AL17&amp;"-"&amp;AK18&amp;"-"&amp;AP18)</f>
        <v>０８０-５５１８-８９３４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 t="s">
        <v>229</v>
      </c>
      <c r="D23" s="75"/>
      <c r="E23" s="75">
        <v>5518</v>
      </c>
      <c r="F23" s="75"/>
      <c r="G23" s="75">
        <v>8934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5" t="s">
        <v>104</v>
      </c>
      <c r="D25" s="146"/>
      <c r="E25" s="147" t="s">
        <v>105</v>
      </c>
      <c r="F25" s="148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6" t="s">
        <v>98</v>
      </c>
      <c r="Q25" s="128"/>
      <c r="R25" s="128"/>
      <c r="S25" s="128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43">
        <v>1</v>
      </c>
      <c r="C27" s="127" t="s">
        <v>150</v>
      </c>
      <c r="D27" s="57"/>
      <c r="E27" s="100" t="s">
        <v>151</v>
      </c>
      <c r="F27" s="59"/>
      <c r="G27" s="119">
        <v>6</v>
      </c>
      <c r="H27" s="106"/>
      <c r="I27" s="119" t="s">
        <v>152</v>
      </c>
      <c r="J27" s="105"/>
      <c r="K27" s="105"/>
      <c r="L27" s="106"/>
      <c r="M27" s="110" t="s">
        <v>162</v>
      </c>
      <c r="N27" s="105"/>
      <c r="O27" s="106"/>
      <c r="P27" s="110">
        <v>156</v>
      </c>
      <c r="Q27" s="105"/>
      <c r="R27" s="105"/>
      <c r="S27" s="105"/>
      <c r="T27" s="111"/>
      <c r="U27" s="1"/>
      <c r="V27" s="1"/>
      <c r="W27" s="1"/>
      <c r="X27" s="1"/>
      <c r="Y27" s="113">
        <v>12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148</v>
      </c>
      <c r="D28" s="68"/>
      <c r="E28" s="126" t="s">
        <v>149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155</v>
      </c>
      <c r="D29" s="57"/>
      <c r="E29" s="100" t="s">
        <v>156</v>
      </c>
      <c r="F29" s="59"/>
      <c r="G29" s="119">
        <v>6</v>
      </c>
      <c r="H29" s="106"/>
      <c r="I29" s="119" t="s">
        <v>152</v>
      </c>
      <c r="J29" s="105"/>
      <c r="K29" s="105"/>
      <c r="L29" s="106"/>
      <c r="M29" s="110" t="s">
        <v>161</v>
      </c>
      <c r="N29" s="105"/>
      <c r="O29" s="106"/>
      <c r="P29" s="110">
        <v>142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153</v>
      </c>
      <c r="D30" s="68"/>
      <c r="E30" s="126" t="s">
        <v>154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159</v>
      </c>
      <c r="D31" s="57"/>
      <c r="E31" s="100" t="s">
        <v>160</v>
      </c>
      <c r="F31" s="59"/>
      <c r="G31" s="119">
        <v>6</v>
      </c>
      <c r="H31" s="106"/>
      <c r="I31" s="119" t="s">
        <v>152</v>
      </c>
      <c r="J31" s="105"/>
      <c r="K31" s="105"/>
      <c r="L31" s="106"/>
      <c r="M31" s="110" t="s">
        <v>163</v>
      </c>
      <c r="N31" s="105"/>
      <c r="O31" s="106"/>
      <c r="P31" s="110">
        <v>154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157</v>
      </c>
      <c r="D32" s="68"/>
      <c r="E32" s="126" t="s">
        <v>158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166</v>
      </c>
      <c r="D33" s="57"/>
      <c r="E33" s="100" t="s">
        <v>167</v>
      </c>
      <c r="F33" s="59"/>
      <c r="G33" s="119">
        <v>6</v>
      </c>
      <c r="H33" s="106"/>
      <c r="I33" s="119" t="s">
        <v>152</v>
      </c>
      <c r="J33" s="105"/>
      <c r="K33" s="105"/>
      <c r="L33" s="106"/>
      <c r="M33" s="110" t="s">
        <v>168</v>
      </c>
      <c r="N33" s="105"/>
      <c r="O33" s="106"/>
      <c r="P33" s="110">
        <v>152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164</v>
      </c>
      <c r="D34" s="68"/>
      <c r="E34" s="126" t="s">
        <v>165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171</v>
      </c>
      <c r="D35" s="57"/>
      <c r="E35" s="100" t="s">
        <v>172</v>
      </c>
      <c r="F35" s="59"/>
      <c r="G35" s="119">
        <v>6</v>
      </c>
      <c r="H35" s="106"/>
      <c r="I35" s="119" t="s">
        <v>152</v>
      </c>
      <c r="J35" s="105"/>
      <c r="K35" s="105"/>
      <c r="L35" s="106"/>
      <c r="M35" s="110" t="s">
        <v>173</v>
      </c>
      <c r="N35" s="105"/>
      <c r="O35" s="106"/>
      <c r="P35" s="110">
        <v>145</v>
      </c>
      <c r="Q35" s="105"/>
      <c r="R35" s="105"/>
      <c r="S35" s="105"/>
      <c r="T35" s="111"/>
      <c r="U35" s="1"/>
      <c r="V35" s="1"/>
      <c r="W35" s="1"/>
      <c r="X35" s="1"/>
      <c r="Y35" s="207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169</v>
      </c>
      <c r="D36" s="68"/>
      <c r="E36" s="126" t="s">
        <v>170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176</v>
      </c>
      <c r="D37" s="57"/>
      <c r="E37" s="100" t="s">
        <v>177</v>
      </c>
      <c r="F37" s="59"/>
      <c r="G37" s="119">
        <v>6</v>
      </c>
      <c r="H37" s="106"/>
      <c r="I37" s="119" t="s">
        <v>152</v>
      </c>
      <c r="J37" s="105"/>
      <c r="K37" s="105"/>
      <c r="L37" s="106"/>
      <c r="M37" s="110" t="s">
        <v>178</v>
      </c>
      <c r="N37" s="105"/>
      <c r="O37" s="106"/>
      <c r="P37" s="110">
        <v>149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174</v>
      </c>
      <c r="D38" s="68"/>
      <c r="E38" s="126" t="s">
        <v>175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181</v>
      </c>
      <c r="D39" s="57"/>
      <c r="E39" s="58" t="s">
        <v>182</v>
      </c>
      <c r="F39" s="59"/>
      <c r="G39" s="104">
        <v>6</v>
      </c>
      <c r="H39" s="106"/>
      <c r="I39" s="104" t="s">
        <v>152</v>
      </c>
      <c r="J39" s="105"/>
      <c r="K39" s="105"/>
      <c r="L39" s="106"/>
      <c r="M39" s="110" t="s">
        <v>183</v>
      </c>
      <c r="N39" s="105"/>
      <c r="O39" s="106"/>
      <c r="P39" s="110">
        <v>157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179</v>
      </c>
      <c r="D40" s="68"/>
      <c r="E40" s="69" t="s">
        <v>180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186</v>
      </c>
      <c r="D41" s="57"/>
      <c r="E41" s="100" t="s">
        <v>187</v>
      </c>
      <c r="F41" s="59"/>
      <c r="G41" s="119">
        <v>6</v>
      </c>
      <c r="H41" s="106"/>
      <c r="I41" s="119" t="s">
        <v>152</v>
      </c>
      <c r="J41" s="105"/>
      <c r="K41" s="105"/>
      <c r="L41" s="106"/>
      <c r="M41" s="110" t="s">
        <v>188</v>
      </c>
      <c r="N41" s="105"/>
      <c r="O41" s="106"/>
      <c r="P41" s="110">
        <v>133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184</v>
      </c>
      <c r="D42" s="68"/>
      <c r="E42" s="126" t="s">
        <v>185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191</v>
      </c>
      <c r="D43" s="57"/>
      <c r="E43" s="58" t="s">
        <v>192</v>
      </c>
      <c r="F43" s="59"/>
      <c r="G43" s="119">
        <v>6</v>
      </c>
      <c r="H43" s="106"/>
      <c r="I43" s="119" t="s">
        <v>152</v>
      </c>
      <c r="J43" s="105"/>
      <c r="K43" s="105"/>
      <c r="L43" s="106"/>
      <c r="M43" s="110" t="s">
        <v>193</v>
      </c>
      <c r="N43" s="105"/>
      <c r="O43" s="106"/>
      <c r="P43" s="110">
        <v>145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189</v>
      </c>
      <c r="D44" s="68"/>
      <c r="E44" s="69" t="s">
        <v>190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195</v>
      </c>
      <c r="D45" s="57"/>
      <c r="E45" s="58" t="s">
        <v>197</v>
      </c>
      <c r="F45" s="59"/>
      <c r="G45" s="119">
        <v>4</v>
      </c>
      <c r="H45" s="106"/>
      <c r="I45" s="104" t="s">
        <v>152</v>
      </c>
      <c r="J45" s="105"/>
      <c r="K45" s="105"/>
      <c r="L45" s="106"/>
      <c r="M45" s="110" t="s">
        <v>198</v>
      </c>
      <c r="N45" s="105"/>
      <c r="O45" s="106"/>
      <c r="P45" s="110">
        <v>140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194</v>
      </c>
      <c r="D46" s="68"/>
      <c r="E46" s="69" t="s">
        <v>196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195</v>
      </c>
      <c r="D47" s="57"/>
      <c r="E47" s="58" t="s">
        <v>200</v>
      </c>
      <c r="F47" s="59"/>
      <c r="G47" s="119">
        <v>2</v>
      </c>
      <c r="H47" s="106"/>
      <c r="I47" s="104" t="s">
        <v>152</v>
      </c>
      <c r="J47" s="105"/>
      <c r="K47" s="105"/>
      <c r="L47" s="106"/>
      <c r="M47" s="110" t="s">
        <v>201</v>
      </c>
      <c r="N47" s="105"/>
      <c r="O47" s="106"/>
      <c r="P47" s="110">
        <v>124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 t="s">
        <v>194</v>
      </c>
      <c r="D48" s="68"/>
      <c r="E48" s="69" t="s">
        <v>199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12</v>
      </c>
      <c r="C49" s="56" t="s">
        <v>204</v>
      </c>
      <c r="D49" s="57"/>
      <c r="E49" s="58" t="s">
        <v>205</v>
      </c>
      <c r="F49" s="59"/>
      <c r="G49" s="119">
        <v>2</v>
      </c>
      <c r="H49" s="106"/>
      <c r="I49" s="104" t="s">
        <v>152</v>
      </c>
      <c r="J49" s="105"/>
      <c r="K49" s="105"/>
      <c r="L49" s="106"/>
      <c r="M49" s="110" t="s">
        <v>206</v>
      </c>
      <c r="N49" s="105"/>
      <c r="O49" s="106"/>
      <c r="P49" s="110">
        <v>157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 t="s">
        <v>202</v>
      </c>
      <c r="D50" s="164"/>
      <c r="E50" s="165" t="s">
        <v>203</v>
      </c>
      <c r="F50" s="166"/>
      <c r="G50" s="107"/>
      <c r="H50" s="109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6"/>
      <c r="C54" s="217"/>
      <c r="D54" s="218"/>
      <c r="E54" s="219"/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1" t="s">
        <v>207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4">
        <f>LEN(A57)</f>
        <v>19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9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男女混合</v>
      </c>
      <c r="I5" s="9">
        <f>入力!Y27</f>
        <v>12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36012</v>
      </c>
      <c r="B7" s="13" t="str">
        <f>IF(入力!C3="","",入力!C3)</f>
        <v>木更津　JVC</v>
      </c>
      <c r="C7" s="13" t="str">
        <f>IF(入力!C2="","",入力!C2)</f>
        <v>キサラズ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>T10655078</v>
      </c>
      <c r="V7" s="13" t="str">
        <f>IF(入力!C5="","",入力!C5)</f>
        <v>T10655078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増田</v>
      </c>
      <c r="D16" s="13" t="str">
        <f>IF(入力!E8="","",入力!E8)</f>
        <v>純一</v>
      </c>
      <c r="E16" s="13" t="str">
        <f>IF(入力!C7="","",入力!C7)</f>
        <v>マスダ</v>
      </c>
      <c r="F16" s="13" t="str">
        <f>IF(入力!E7="","",入力!E7)</f>
        <v>ジュンイチ</v>
      </c>
      <c r="G16" s="13" t="str">
        <f>IF(入力!G7="","",入力!G7)</f>
        <v>JVA001468915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292</v>
      </c>
      <c r="S16" s="13" t="str">
        <f>IF(入力!W7="","",入力!W7)</f>
        <v>0067</v>
      </c>
      <c r="T16" s="13" t="str">
        <f>IF(入力!P8="","",入力!P8)</f>
        <v>千葉県木更津市中央３－６－１－１３０５</v>
      </c>
      <c r="U16" s="13" t="str">
        <f>IF(入力!AL7="","",入力!AL7)</f>
        <v>０８０</v>
      </c>
      <c r="V16" s="13" t="str">
        <f>IF(入力!AK8="","",入力!AK8)</f>
        <v>５５１８</v>
      </c>
      <c r="W16" s="13" t="str">
        <f>IF(入力!AP8="","",入力!AP8)</f>
        <v>８９３４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山村</v>
      </c>
      <c r="D17" s="13" t="str">
        <f>IF(入力!E10="","",入力!E10)</f>
        <v>偉子</v>
      </c>
      <c r="E17" s="13" t="str">
        <f>IF(入力!C9="","",入力!C9)</f>
        <v>ヤマムラ</v>
      </c>
      <c r="F17" s="13" t="str">
        <f>IF(入力!E9="","",入力!E9)</f>
        <v>ヨリコ</v>
      </c>
      <c r="G17" s="13" t="str">
        <f>IF(入力!G9="","",入力!G9)</f>
        <v>JVA023661387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292</v>
      </c>
      <c r="S17" s="13" t="str">
        <f>IF(入力!W9="","",入力!W9)</f>
        <v>０８０１</v>
      </c>
      <c r="T17" s="13" t="str">
        <f>IF(入力!P10="","",入力!P10)</f>
        <v>千葉県木更津市請西１７０８－１０２</v>
      </c>
      <c r="U17" s="13" t="str">
        <f>IF(入力!AL9="","",入力!AL9)</f>
        <v>０８０</v>
      </c>
      <c r="V17" s="13" t="str">
        <f>IF(入力!AK10="","",入力!AK10)</f>
        <v>４３７３</v>
      </c>
      <c r="W17" s="13" t="str">
        <f>IF(入力!AP10="","",入力!AP10)</f>
        <v>８０５２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谷上</v>
      </c>
      <c r="D20" s="13" t="str">
        <f>IF(入力!E14="","",入力!E14)</f>
        <v>美智子</v>
      </c>
      <c r="E20" s="13" t="str">
        <f>IF(入力!C13="","",入力!C13)</f>
        <v>タニウエ</v>
      </c>
      <c r="F20" s="13" t="str">
        <f>IF(入力!E13="","",入力!E13)</f>
        <v>ミチコ</v>
      </c>
      <c r="G20" s="13" t="str">
        <f>IF(入力!G13="","",入力!G13)</f>
        <v>JVA023769274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39</v>
      </c>
      <c r="M20" s="13"/>
      <c r="N20" s="13"/>
      <c r="O20" s="13"/>
      <c r="P20" s="13"/>
      <c r="Q20" s="13"/>
      <c r="R20" s="13" t="str">
        <f>IF(入力!R13="","",入力!R13)</f>
        <v>292</v>
      </c>
      <c r="S20" s="13" t="str">
        <f>IF(入力!W13="","",入力!W13)</f>
        <v>0064</v>
      </c>
      <c r="T20" s="13" t="str">
        <f>IF(入力!P14="","",入力!P14)</f>
        <v>木更津市中里６２１－１</v>
      </c>
      <c r="U20" s="13" t="str">
        <f>IF(入力!AL13="","",入力!AL13)</f>
        <v>０９０</v>
      </c>
      <c r="V20" s="13" t="str">
        <f>IF(入力!AK14="","",入力!AK14)</f>
        <v>２４０４</v>
      </c>
      <c r="W20" s="13" t="str">
        <f>IF(入力!AP14="","",入力!AP14)</f>
        <v>３４７８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増田</v>
      </c>
      <c r="D22" s="13" t="str">
        <f>IF(入力!E18="","",入力!E18)</f>
        <v>純一</v>
      </c>
      <c r="E22" s="13" t="str">
        <f>IF(入力!C17="","",入力!C17)</f>
        <v>マスダ</v>
      </c>
      <c r="F22" s="13" t="str">
        <f>IF(入力!E17="","",入力!E17)</f>
        <v>ジュンイチ</v>
      </c>
      <c r="G22" s="13"/>
      <c r="H22" s="13"/>
      <c r="I22" s="13"/>
      <c r="J22" s="13"/>
      <c r="K22" s="13"/>
      <c r="L22" s="13">
        <f>IF(入力!AT17="","",入力!AT17)</f>
        <v>53</v>
      </c>
      <c r="M22" s="13"/>
      <c r="N22" s="13" t="str">
        <f>IF(入力!C23="","",入力!C23)</f>
        <v>080</v>
      </c>
      <c r="O22" s="13">
        <f>IF(入力!E23="","",入力!E23)</f>
        <v>5518</v>
      </c>
      <c r="P22" s="13">
        <f>IF(入力!G23="","",入力!G23)</f>
        <v>8934</v>
      </c>
      <c r="Q22" s="13"/>
      <c r="R22" s="13" t="str">
        <f>IF(入力!R17="","",入力!R17)</f>
        <v>２９２</v>
      </c>
      <c r="S22" s="13" t="str">
        <f>IF(入力!W17="","",入力!W17)</f>
        <v>００６７</v>
      </c>
      <c r="T22" s="13" t="str">
        <f>IF(入力!P18="","",入力!P18)</f>
        <v>千葉県木更津市中央３－６－１－１３０５</v>
      </c>
      <c r="U22" s="13" t="str">
        <f>IF(入力!AL17="","",入力!AL17)</f>
        <v>０８０</v>
      </c>
      <c r="V22" s="13" t="str">
        <f>IF(入力!AK18="","",入力!AK18)</f>
        <v>５５１８</v>
      </c>
      <c r="W22" s="13" t="str">
        <f>IF(入力!AP18="","",入力!AP18)</f>
        <v>８９３４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増田</v>
      </c>
      <c r="D23" s="13" t="str">
        <f>IF(入力!$E$16="","",入力!$E$16)</f>
        <v>純一</v>
      </c>
      <c r="E23" s="13" t="str">
        <f>IF(入力!$C$15="","",入力!$C$15)</f>
        <v>マスダ</v>
      </c>
      <c r="F23" s="13" t="str">
        <f>IF(入力!$E$15="","",入力!$E$15)</f>
        <v>ジュンイチ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谷上</v>
      </c>
      <c r="D24" s="51" t="str">
        <f>VLOOKUP($B$51,$A$53:$F$352,4)</f>
        <v>詠李人</v>
      </c>
      <c r="E24" s="51" t="str">
        <f>VLOOKUP($B$51,$A$53:$F$352,5)</f>
        <v>タニウエ</v>
      </c>
      <c r="F24" s="51" t="str">
        <f>VLOOKUP($B$51,$A$53:$F$352,6)</f>
        <v>エリト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谷上</v>
      </c>
      <c r="D53" s="13" t="str">
        <f>IF(入力!E28="","",入力!E28)</f>
        <v>詠李人</v>
      </c>
      <c r="E53" s="13" t="str">
        <f>IF(入力!C27="","",入力!C27)</f>
        <v>タニウエ</v>
      </c>
      <c r="F53" s="13" t="str">
        <f>IF(入力!E27="","",入力!E27)</f>
        <v>エリト</v>
      </c>
      <c r="G53" s="13" t="str">
        <f>IF(入力!M27="","",入力!M27)</f>
        <v>JVA023693326</v>
      </c>
      <c r="H53" s="13" t="str">
        <f>IF(入力!I27="","",入力!I27)</f>
        <v>木更津第一小学校</v>
      </c>
      <c r="I53" s="13">
        <f>IF(入力!G27="","",入力!G27)</f>
        <v>6</v>
      </c>
      <c r="J53" s="13">
        <f>IF(入力!P27="","",入力!P27)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鈴木</v>
      </c>
      <c r="D54" s="13" t="str">
        <f>IF(入力!E30="","",入力!E30)</f>
        <v>菜月</v>
      </c>
      <c r="E54" s="13" t="str">
        <f>IF(入力!C29="","",入力!C29)</f>
        <v>スズキ</v>
      </c>
      <c r="F54" s="13" t="str">
        <f>IF(入力!E29="","",入力!E29)</f>
        <v>ナツキ</v>
      </c>
      <c r="G54" s="13" t="str">
        <f>IF(入力!M29="","",入力!M29)</f>
        <v>JVA023693371</v>
      </c>
      <c r="H54" s="13" t="str">
        <f>IF(入力!I29="","",入力!I29)</f>
        <v>木更津第一小学校</v>
      </c>
      <c r="I54" s="13">
        <f>IF(入力!G29="","",入力!G29)</f>
        <v>6</v>
      </c>
      <c r="J54" s="13">
        <f>IF(入力!P29="","",入力!P29)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泉田</v>
      </c>
      <c r="D55" s="13" t="str">
        <f>IF(入力!E32="","",入力!E32)</f>
        <v>すみれ</v>
      </c>
      <c r="E55" s="13" t="str">
        <f>IF(入力!C31="","",入力!C31)</f>
        <v>イズミダ</v>
      </c>
      <c r="F55" s="13" t="str">
        <f>IF(入力!E31="","",入力!E31)</f>
        <v>スミレ</v>
      </c>
      <c r="G55" s="13" t="str">
        <f>IF(入力!M31="","",入力!M31)</f>
        <v>JVA023693388</v>
      </c>
      <c r="H55" s="13" t="str">
        <f>IF(入力!I31="","",入力!I31)</f>
        <v>木更津第一小学校</v>
      </c>
      <c r="I55" s="13">
        <f>IF(入力!G31="","",入力!G31)</f>
        <v>6</v>
      </c>
      <c r="J55" s="13">
        <f>IF(入力!P31="","",入力!P31)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三重野</v>
      </c>
      <c r="D56" s="13" t="str">
        <f>IF(入力!E34="","",入力!E34)</f>
        <v>結愛</v>
      </c>
      <c r="E56" s="13" t="str">
        <f>IF(入力!C33="","",入力!C33)</f>
        <v>ミエノ</v>
      </c>
      <c r="F56" s="13" t="str">
        <f>IF(入力!E33="","",入力!E33)</f>
        <v>ユア</v>
      </c>
      <c r="G56" s="13" t="str">
        <f>IF(入力!M33="","",入力!M33)</f>
        <v>JVA023693364</v>
      </c>
      <c r="H56" s="13" t="str">
        <f>IF(入力!I33="","",入力!I33)</f>
        <v>木更津第一小学校</v>
      </c>
      <c r="I56" s="13">
        <f>IF(入力!G33="","",入力!G33)</f>
        <v>6</v>
      </c>
      <c r="J56" s="13">
        <f>IF(入力!P33="","",入力!P33)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森下</v>
      </c>
      <c r="D57" s="13" t="str">
        <f>IF(入力!E36="","",入力!E36)</f>
        <v>有希菜</v>
      </c>
      <c r="E57" s="13" t="str">
        <f>IF(入力!C35="","",入力!C35)</f>
        <v>モリシタ</v>
      </c>
      <c r="F57" s="13" t="str">
        <f>IF(入力!E35="","",入力!E35)</f>
        <v>ユキナ</v>
      </c>
      <c r="G57" s="13" t="str">
        <f>IF(入力!M35="","",入力!M35)</f>
        <v>JJVA023693418</v>
      </c>
      <c r="H57" s="13" t="str">
        <f>IF(入力!I35="","",入力!I35)</f>
        <v>木更津第一小学校</v>
      </c>
      <c r="I57" s="13">
        <f>IF(入力!G35="","",入力!G35)</f>
        <v>6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平野</v>
      </c>
      <c r="D58" s="13" t="str">
        <f>IF(入力!E38="","",入力!E38)</f>
        <v>陽菜</v>
      </c>
      <c r="E58" s="13" t="str">
        <f>IF(入力!C37="","",入力!C37)</f>
        <v>ヒラノ</v>
      </c>
      <c r="F58" s="13" t="str">
        <f>IF(入力!E37="","",入力!E37)</f>
        <v>ヒナ</v>
      </c>
      <c r="G58" s="13" t="str">
        <f>IF(入力!M37="","",入力!M37)</f>
        <v>JVA023693357</v>
      </c>
      <c r="H58" s="13" t="str">
        <f>IF(入力!I37="","",入力!I37)</f>
        <v>木更津第一小学校</v>
      </c>
      <c r="I58" s="13">
        <f>IF(入力!G37="","",入力!G37)</f>
        <v>6</v>
      </c>
      <c r="J58" s="13">
        <f>IF(入力!P37="","",入力!P37)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中野</v>
      </c>
      <c r="D59" s="13" t="str">
        <f>IF(入力!E40="","",入力!E40)</f>
        <v>花</v>
      </c>
      <c r="E59" s="13" t="str">
        <f>IF(入力!C39="","",入力!C39)</f>
        <v>ナカノ</v>
      </c>
      <c r="F59" s="13" t="str">
        <f>IF(入力!E39="","",入力!E39)</f>
        <v>ハナ</v>
      </c>
      <c r="G59" s="13" t="str">
        <f>IF(入力!M39="","",入力!M39)</f>
        <v>JVA023693296</v>
      </c>
      <c r="H59" s="13" t="str">
        <f>IF(入力!I39="","",入力!I39)</f>
        <v>木更津第一小学校</v>
      </c>
      <c r="I59" s="13">
        <f>IF(入力!G39="","",入力!G39)</f>
        <v>6</v>
      </c>
      <c r="J59" s="13">
        <f>IF(入力!P39="","",入力!P39)</f>
        <v>157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宇田川</v>
      </c>
      <c r="D60" s="13" t="str">
        <f>IF(入力!E42="","",入力!E42)</f>
        <v>飛雄馬</v>
      </c>
      <c r="E60" s="13" t="str">
        <f>IF(入力!C41="","",入力!C41)</f>
        <v>ウダガワ</v>
      </c>
      <c r="F60" s="13" t="str">
        <f>IF(入力!E41="","",入力!E41)</f>
        <v>ヒュウマ</v>
      </c>
      <c r="G60" s="13" t="str">
        <f>IF(入力!M41="","",入力!M41)</f>
        <v>JVA023693395</v>
      </c>
      <c r="H60" s="13" t="str">
        <f>IF(入力!I41="","",入力!I41)</f>
        <v>木更津第一小学校</v>
      </c>
      <c r="I60" s="13">
        <f>IF(入力!G41="","",入力!G41)</f>
        <v>6</v>
      </c>
      <c r="J60" s="13">
        <f>IF(入力!P41="","",入力!P41)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岡澤</v>
      </c>
      <c r="D61" s="13" t="str">
        <f>IF(入力!E44="","",入力!E44)</f>
        <v>希</v>
      </c>
      <c r="E61" s="13" t="str">
        <f>IF(入力!C43="","",入力!C43)</f>
        <v>オカザワ</v>
      </c>
      <c r="F61" s="13" t="str">
        <f>IF(入力!E43="","",入力!E43)</f>
        <v>ハルキ</v>
      </c>
      <c r="G61" s="13" t="str">
        <f>IF(入力!M43="","",入力!M43)</f>
        <v>JVA023693401</v>
      </c>
      <c r="H61" s="13" t="str">
        <f>IF(入力!I43="","",入力!I43)</f>
        <v>木更津第一小学校</v>
      </c>
      <c r="I61" s="13">
        <f>IF(入力!G43="","",入力!G43)</f>
        <v>6</v>
      </c>
      <c r="J61" s="13">
        <f>IF(入力!P43="","",入力!P43)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谷上</v>
      </c>
      <c r="D62" s="13" t="str">
        <f>IF(入力!E46="","",入力!E46)</f>
        <v>珠唯</v>
      </c>
      <c r="E62" s="13" t="str">
        <f>IF(入力!C45="","",入力!C45)</f>
        <v>タニウエ</v>
      </c>
      <c r="F62" s="13" t="str">
        <f>IF(入力!E45="","",入力!E45)</f>
        <v>スイ</v>
      </c>
      <c r="G62" s="13" t="str">
        <f>IF(入力!M45="","",入力!M45)</f>
        <v>JVA02369333</v>
      </c>
      <c r="H62" s="13" t="str">
        <f>IF(入力!I45="","",入力!I45)</f>
        <v>木更津第一小学校</v>
      </c>
      <c r="I62" s="13">
        <f>IF(入力!G45="","",入力!G45)</f>
        <v>4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谷上</v>
      </c>
      <c r="D63" s="13" t="str">
        <f>IF(入力!E48="","",入力!E48)</f>
        <v>葉南</v>
      </c>
      <c r="E63" s="13" t="str">
        <f>IF(入力!C47="","",入力!C47)</f>
        <v>タニウエ</v>
      </c>
      <c r="F63" s="13" t="str">
        <f>IF(入力!E47="","",入力!E47)</f>
        <v>ハナン</v>
      </c>
      <c r="G63" s="13" t="str">
        <f>IF(入力!M47="","",入力!M47)</f>
        <v>JVA023693340</v>
      </c>
      <c r="H63" s="13" t="str">
        <f>IF(入力!I47="","",入力!I47)</f>
        <v>木更津第一小学校</v>
      </c>
      <c r="I63" s="13">
        <f>IF(入力!G47="","",入力!G47)</f>
        <v>2</v>
      </c>
      <c r="J63" s="13">
        <f>IF(入力!P47="","",入力!P47)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森下</v>
      </c>
      <c r="D64" s="13" t="str">
        <f>IF(入力!E50="","",入力!E50)</f>
        <v>陸</v>
      </c>
      <c r="E64" s="13" t="str">
        <f>IF(入力!C49="","",入力!C49)</f>
        <v>モリシタ</v>
      </c>
      <c r="F64" s="13" t="str">
        <f>IF(入力!E49="","",入力!E49)</f>
        <v>リク</v>
      </c>
      <c r="G64" s="13" t="str">
        <f>IF(入力!M49="","",入力!M49)</f>
        <v>JVA023693425</v>
      </c>
      <c r="H64" s="13" t="str">
        <f>IF(入力!I49="","",入力!I49)</f>
        <v>木更津第一小学校</v>
      </c>
      <c r="I64" s="13">
        <f>IF(入力!G49="","",入力!G49)</f>
        <v>2</v>
      </c>
      <c r="J64" s="13">
        <f>IF(入力!P49="","",入力!P49)</f>
        <v>157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純一 増田</cp:lastModifiedBy>
  <cp:lastPrinted>2016-05-09T15:17:35Z</cp:lastPrinted>
  <dcterms:created xsi:type="dcterms:W3CDTF">2014-04-05T09:56:00Z</dcterms:created>
  <dcterms:modified xsi:type="dcterms:W3CDTF">2026-04-22T00:52:24Z</dcterms:modified>
</cp:coreProperties>
</file>