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年度\04.関東\"/>
    </mc:Choice>
  </mc:AlternateContent>
  <xr:revisionPtr revIDLastSave="0" documentId="13_ncr:1_{B069BD60-2FBE-4306-AAC2-64E7ECCB4689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3280" windowHeight="1488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<sst xmlns="http://schemas.openxmlformats.org/spreadsheetml/2006/main" count="323" uniqueCount="259">
  <si>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</si>
  <si>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</si>
  <si>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</si>
  <si>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</si>
  <si>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</si>
  <si>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</si>
  <si>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</si>
  <si>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</si>
  <si>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</si>
  <si>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</si>
  <si>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</si>
  <si>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</si>
  <si>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</si>
  <si>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</si>
  <si>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</si>
  <si>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</si>
  <si>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</si>
  <si>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</si>
  <si>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</si>
  <si>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</si>
  <si>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</si>
  <si>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</si>
  <si>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</si>
  <si>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</si>
  <si>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</si>
  <si>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</si>
  <si>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</si>
  <si>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</si>
  <si>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</si>
  <si>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</si>
  <si>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</si>
  <si>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</si>
  <si>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</si>
  <si>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</si>
  <si>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</si>
  <si>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</si>
  <si>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</si>
  <si>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</si>
  <si>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</si>
  <si>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</si>
  <si>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</si>
  <si>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</si>
  <si>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</si>
  <si>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</si>
  <si>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</si>
  <si>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</si>
  <si>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</si>
  <si>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</si>
  <si>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</si>
  <si>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</si>
  <si>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</si>
  <si>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</si>
  <si>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</si>
  <si>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</si>
  <si>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</si>
  <si>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</si>
  <si>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</si>
  <si>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</si>
  <si>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</si>
  <si>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</si>
  <si>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</si>
  <si>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</si>
  <si>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</si>
  <si>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</si>
  <si>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</si>
  <si>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</si>
  <si>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</si>
  <si>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</si>
  <si>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</si>
  <si>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</si>
  <si>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</si>
  <si>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</si>
  <si>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</si>
  <si>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</si>
  <si>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</si>
  <si>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</si>
  <si>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</si>
  <si>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</si>
  <si>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</si>
  <si>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</si>
  <si>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</si>
  <si>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</si>
  <si>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</si>
  <si>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</si>
  <si>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</si>
  <si>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</si>
  <si>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</si>
  <si>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</si>
  <si>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</si>
  <si>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</si>
  <si>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</si>
  <si>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</si>
  <si>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</si>
  <si>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</si>
  <si>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</si>
  <si>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</si>
  <si>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</si>
  <si>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</si>
  <si>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</si>
  <si>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</si>
  <si>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</si>
  <si>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</si>
  <si>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</si>
  <si>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</si>
  <si>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</si>
  <si>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</si>
  <si>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</si>
  <si>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</si>
  <si>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</si>
  <si>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</si>
  <si>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</si>
  <si>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</si>
  <si>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</si>
  <si>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</si>
  <si>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</si>
  <si>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</si>
  <si>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</si>
  <si>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</si>
  <si>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</si>
  <si>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</si>
  <si>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</si>
  <si>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</si>
  <si>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</si>
  <si>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</si>
  <si>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</si>
  <si>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</si>
  <si>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</si>
  <si>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</si>
  <si>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</si>
  <si>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</si>
  <si>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</si>
  <si>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</si>
  <si>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</si>
  <si>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君津市</t>
    <rPh sb="0" eb="3">
      <t>キミツシ</t>
    </rPh>
    <phoneticPr fontId="2"/>
  </si>
  <si>
    <t>T10320792</t>
    <phoneticPr fontId="2"/>
  </si>
  <si>
    <t>JR内房</t>
    <rPh sb="2" eb="4">
      <t>ウチボウ</t>
    </rPh>
    <phoneticPr fontId="2"/>
  </si>
  <si>
    <t>君津</t>
    <rPh sb="0" eb="2">
      <t>キミツ</t>
    </rPh>
    <phoneticPr fontId="2"/>
  </si>
  <si>
    <t>原田</t>
    <rPh sb="0" eb="2">
      <t>ハラダ</t>
    </rPh>
    <phoneticPr fontId="2"/>
  </si>
  <si>
    <t>賢悟</t>
    <rPh sb="0" eb="2">
      <t>ケンゴ</t>
    </rPh>
    <phoneticPr fontId="2"/>
  </si>
  <si>
    <t>ハラダ</t>
    <phoneticPr fontId="2"/>
  </si>
  <si>
    <t>ケンゴ</t>
    <phoneticPr fontId="2"/>
  </si>
  <si>
    <t>田中</t>
    <rPh sb="0" eb="2">
      <t>タナカ</t>
    </rPh>
    <phoneticPr fontId="2"/>
  </si>
  <si>
    <t>タナカ</t>
    <phoneticPr fontId="2"/>
  </si>
  <si>
    <t>299</t>
    <phoneticPr fontId="2"/>
  </si>
  <si>
    <t>090</t>
    <phoneticPr fontId="2"/>
  </si>
  <si>
    <t>080</t>
    <phoneticPr fontId="2"/>
  </si>
  <si>
    <t>1144</t>
    <phoneticPr fontId="2"/>
  </si>
  <si>
    <t>君津市東坂田1-1-6-606</t>
    <rPh sb="3" eb="4">
      <t>ヒガシ</t>
    </rPh>
    <phoneticPr fontId="2"/>
  </si>
  <si>
    <t>0439</t>
    <phoneticPr fontId="2"/>
  </si>
  <si>
    <t>55</t>
    <phoneticPr fontId="2"/>
  </si>
  <si>
    <t>1665</t>
    <phoneticPr fontId="2"/>
  </si>
  <si>
    <t>松本</t>
    <rPh sb="0" eb="2">
      <t>マツモト</t>
    </rPh>
    <phoneticPr fontId="2"/>
  </si>
  <si>
    <t>マツモト</t>
    <phoneticPr fontId="2"/>
  </si>
  <si>
    <t>ハルカ</t>
    <phoneticPr fontId="2"/>
  </si>
  <si>
    <t>①</t>
    <phoneticPr fontId="2"/>
  </si>
  <si>
    <t>武田</t>
    <rPh sb="0" eb="2">
      <t>タケダ</t>
    </rPh>
    <phoneticPr fontId="2"/>
  </si>
  <si>
    <t>和彦</t>
    <rPh sb="0" eb="2">
      <t>カズヒコ</t>
    </rPh>
    <phoneticPr fontId="2"/>
  </si>
  <si>
    <t>タケダ</t>
    <phoneticPr fontId="2"/>
  </si>
  <si>
    <t>カズヒコ</t>
    <phoneticPr fontId="2"/>
  </si>
  <si>
    <t>下川</t>
    <rPh sb="0" eb="2">
      <t>シモカワ</t>
    </rPh>
    <phoneticPr fontId="2"/>
  </si>
  <si>
    <t>秀明</t>
    <rPh sb="0" eb="2">
      <t>ヒデアキ</t>
    </rPh>
    <phoneticPr fontId="2"/>
  </si>
  <si>
    <t>シモカワ</t>
    <phoneticPr fontId="2"/>
  </si>
  <si>
    <t>ヒデアキ</t>
    <phoneticPr fontId="2"/>
  </si>
  <si>
    <t>君津市杢師2-15-22</t>
    <rPh sb="0" eb="3">
      <t>キミツシ</t>
    </rPh>
    <rPh sb="3" eb="5">
      <t>モクシ</t>
    </rPh>
    <phoneticPr fontId="2"/>
  </si>
  <si>
    <t>1163</t>
    <phoneticPr fontId="2"/>
  </si>
  <si>
    <t>6510</t>
    <phoneticPr fontId="2"/>
  </si>
  <si>
    <t>4096</t>
    <phoneticPr fontId="2"/>
  </si>
  <si>
    <t>君津市常代2-2-6</t>
    <phoneticPr fontId="2"/>
  </si>
  <si>
    <t>1121</t>
    <phoneticPr fontId="2"/>
  </si>
  <si>
    <t>5476</t>
    <phoneticPr fontId="2"/>
  </si>
  <si>
    <t>1271</t>
    <phoneticPr fontId="2"/>
  </si>
  <si>
    <t>金木</t>
    <rPh sb="0" eb="2">
      <t>カネキ</t>
    </rPh>
    <phoneticPr fontId="2"/>
  </si>
  <si>
    <t>雅臣</t>
    <rPh sb="0" eb="2">
      <t>マサオミ</t>
    </rPh>
    <phoneticPr fontId="2"/>
  </si>
  <si>
    <t>カネキ</t>
    <phoneticPr fontId="2"/>
  </si>
  <si>
    <t>マサオミ</t>
    <phoneticPr fontId="2"/>
  </si>
  <si>
    <t>JVA006328269</t>
    <phoneticPr fontId="2"/>
  </si>
  <si>
    <t xml:space="preserve"> JVA020361969</t>
    <phoneticPr fontId="2"/>
  </si>
  <si>
    <t xml:space="preserve"> JVA019310442</t>
    <phoneticPr fontId="2"/>
  </si>
  <si>
    <t>齋藤</t>
    <phoneticPr fontId="2"/>
  </si>
  <si>
    <t>遥</t>
    <rPh sb="0" eb="1">
      <t>ヨウ</t>
    </rPh>
    <phoneticPr fontId="2"/>
  </si>
  <si>
    <t>サイトウ</t>
    <phoneticPr fontId="2"/>
  </si>
  <si>
    <t>君津ジュニアY</t>
    <rPh sb="0" eb="2">
      <t>キミツ</t>
    </rPh>
    <phoneticPr fontId="2"/>
  </si>
  <si>
    <t>キミツジュニアワイ</t>
    <phoneticPr fontId="2"/>
  </si>
  <si>
    <t>細岡</t>
    <phoneticPr fontId="2"/>
  </si>
  <si>
    <t>悠杏</t>
    <phoneticPr fontId="2"/>
  </si>
  <si>
    <t>ホソオカ</t>
    <phoneticPr fontId="2"/>
  </si>
  <si>
    <t>ユア</t>
    <phoneticPr fontId="2"/>
  </si>
  <si>
    <t>優</t>
    <phoneticPr fontId="2"/>
  </si>
  <si>
    <t>菊池</t>
    <rPh sb="0" eb="2">
      <t>キクチ</t>
    </rPh>
    <phoneticPr fontId="2"/>
  </si>
  <si>
    <t>キクチ</t>
    <phoneticPr fontId="2"/>
  </si>
  <si>
    <t>ユウ</t>
    <phoneticPr fontId="2"/>
  </si>
  <si>
    <t>中後</t>
    <phoneticPr fontId="2"/>
  </si>
  <si>
    <t>藍瑠</t>
    <phoneticPr fontId="2"/>
  </si>
  <si>
    <t>チュウゴ</t>
    <phoneticPr fontId="2"/>
  </si>
  <si>
    <t>アイル</t>
    <phoneticPr fontId="2"/>
  </si>
  <si>
    <t>杏依</t>
    <phoneticPr fontId="2"/>
  </si>
  <si>
    <t>アイ</t>
    <phoneticPr fontId="2"/>
  </si>
  <si>
    <t>カスヤ</t>
    <phoneticPr fontId="2"/>
  </si>
  <si>
    <t>イチカ</t>
    <phoneticPr fontId="2"/>
  </si>
  <si>
    <t>加須屋</t>
    <phoneticPr fontId="2"/>
  </si>
  <si>
    <t>一花</t>
    <phoneticPr fontId="2"/>
  </si>
  <si>
    <t>積田</t>
    <phoneticPr fontId="2"/>
  </si>
  <si>
    <t>茉歩</t>
    <phoneticPr fontId="2"/>
  </si>
  <si>
    <t>ツミタ</t>
    <phoneticPr fontId="2"/>
  </si>
  <si>
    <t>マホ</t>
    <phoneticPr fontId="2"/>
  </si>
  <si>
    <t>冨士井</t>
    <phoneticPr fontId="2"/>
  </si>
  <si>
    <t>心結</t>
    <phoneticPr fontId="2"/>
  </si>
  <si>
    <t>フジイ</t>
    <phoneticPr fontId="2"/>
  </si>
  <si>
    <t>コユ</t>
    <phoneticPr fontId="2"/>
  </si>
  <si>
    <t>結月</t>
    <phoneticPr fontId="2"/>
  </si>
  <si>
    <t>ユヅキ</t>
    <phoneticPr fontId="2"/>
  </si>
  <si>
    <t>菅谷</t>
    <phoneticPr fontId="2"/>
  </si>
  <si>
    <t>深稀</t>
    <phoneticPr fontId="2"/>
  </si>
  <si>
    <t>スガヤ</t>
    <phoneticPr fontId="2"/>
  </si>
  <si>
    <t>ミキ</t>
    <phoneticPr fontId="2"/>
  </si>
  <si>
    <t>又曽</t>
    <phoneticPr fontId="2"/>
  </si>
  <si>
    <t>千生</t>
    <phoneticPr fontId="2"/>
  </si>
  <si>
    <t>マタソ</t>
    <phoneticPr fontId="2"/>
  </si>
  <si>
    <t>チセ</t>
    <phoneticPr fontId="2"/>
  </si>
  <si>
    <t>千倉</t>
    <rPh sb="0" eb="2">
      <t>チクラ</t>
    </rPh>
    <phoneticPr fontId="2"/>
  </si>
  <si>
    <t>優和</t>
    <phoneticPr fontId="2"/>
  </si>
  <si>
    <t>チクラ</t>
    <phoneticPr fontId="2"/>
  </si>
  <si>
    <t>ユワ</t>
    <phoneticPr fontId="2"/>
  </si>
  <si>
    <t>JVA022635570</t>
    <phoneticPr fontId="2"/>
  </si>
  <si>
    <t xml:space="preserve"> JVA023276314</t>
    <phoneticPr fontId="2"/>
  </si>
  <si>
    <t xml:space="preserve"> JVA022437266</t>
    <phoneticPr fontId="2"/>
  </si>
  <si>
    <t>JVA023653191</t>
    <phoneticPr fontId="2"/>
  </si>
  <si>
    <t xml:space="preserve"> JVA020543464</t>
    <phoneticPr fontId="2"/>
  </si>
  <si>
    <t xml:space="preserve"> JVA023306813</t>
    <phoneticPr fontId="2"/>
  </si>
  <si>
    <t>JVA023842625</t>
    <phoneticPr fontId="2"/>
  </si>
  <si>
    <t xml:space="preserve"> JVA023341555</t>
    <phoneticPr fontId="2"/>
  </si>
  <si>
    <t>JVA023653207</t>
    <phoneticPr fontId="2"/>
  </si>
  <si>
    <t>JVA022992635</t>
    <phoneticPr fontId="2"/>
  </si>
  <si>
    <t>JVA024213745</t>
    <phoneticPr fontId="2"/>
  </si>
  <si>
    <t xml:space="preserve"> JVA023467156</t>
    <phoneticPr fontId="2"/>
  </si>
  <si>
    <t>日本一パスの上手いチームを目指して練習に取り組んでいる。道のりは長い、時間をかけてパス力をつけていきたい。</t>
    <rPh sb="0" eb="3">
      <t>ニホンイチ</t>
    </rPh>
    <rPh sb="6" eb="8">
      <t>ウマ</t>
    </rPh>
    <rPh sb="13" eb="15">
      <t>メザ</t>
    </rPh>
    <rPh sb="17" eb="19">
      <t>レンシュウ</t>
    </rPh>
    <rPh sb="20" eb="21">
      <t>ト</t>
    </rPh>
    <rPh sb="22" eb="23">
      <t>ク</t>
    </rPh>
    <rPh sb="28" eb="29">
      <t>ミチ</t>
    </rPh>
    <rPh sb="32" eb="33">
      <t>ナガ</t>
    </rPh>
    <rPh sb="35" eb="37">
      <t>ジカン</t>
    </rPh>
    <rPh sb="43" eb="44">
      <t>リョク</t>
    </rPh>
    <phoneticPr fontId="2"/>
  </si>
  <si>
    <t>木更津市中里2-7-12</t>
    <phoneticPr fontId="2"/>
  </si>
  <si>
    <t>292</t>
    <phoneticPr fontId="2"/>
  </si>
  <si>
    <t>0064</t>
    <phoneticPr fontId="2"/>
  </si>
  <si>
    <t>2314</t>
    <phoneticPr fontId="2"/>
  </si>
  <si>
    <t>8936</t>
    <phoneticPr fontId="2"/>
  </si>
  <si>
    <t xml:space="preserve"> 富津小学校</t>
    <rPh sb="1" eb="6">
      <t>フッツショウガッコウ</t>
    </rPh>
    <phoneticPr fontId="2"/>
  </si>
  <si>
    <t>畑沢小学校</t>
    <rPh sb="0" eb="5">
      <t>ハタサワショウガッコウ</t>
    </rPh>
    <phoneticPr fontId="2"/>
  </si>
  <si>
    <t>南子安小学校</t>
    <rPh sb="0" eb="1">
      <t>ミナミ</t>
    </rPh>
    <rPh sb="1" eb="2">
      <t>コ</t>
    </rPh>
    <rPh sb="2" eb="3">
      <t>ヤス</t>
    </rPh>
    <rPh sb="3" eb="6">
      <t>ショウガッコウ</t>
    </rPh>
    <phoneticPr fontId="2"/>
  </si>
  <si>
    <t>天羽小学校</t>
    <rPh sb="0" eb="2">
      <t>アマハ</t>
    </rPh>
    <rPh sb="2" eb="5">
      <t>ショウガッコウ</t>
    </rPh>
    <phoneticPr fontId="2"/>
  </si>
  <si>
    <t>青堀小学校</t>
    <rPh sb="0" eb="2">
      <t>アオホリ</t>
    </rPh>
    <rPh sb="2" eb="5">
      <t>ショウガッコウ</t>
    </rPh>
    <phoneticPr fontId="2"/>
  </si>
  <si>
    <t>祇園小学校</t>
    <rPh sb="0" eb="2">
      <t>ギオン</t>
    </rPh>
    <rPh sb="2" eb="5">
      <t>ショウガッコウ</t>
    </rPh>
    <phoneticPr fontId="2"/>
  </si>
  <si>
    <t>真舟小学校</t>
    <rPh sb="0" eb="2">
      <t>マフネ</t>
    </rPh>
    <rPh sb="2" eb="5">
      <t>ショウガッコウ</t>
    </rPh>
    <phoneticPr fontId="2"/>
  </si>
  <si>
    <t>木更津第二小学校</t>
    <rPh sb="0" eb="3">
      <t>キサラヅ</t>
    </rPh>
    <rPh sb="3" eb="4">
      <t>ダイ</t>
    </rPh>
    <rPh sb="4" eb="5">
      <t>ニ</t>
    </rPh>
    <rPh sb="5" eb="8">
      <t>ショウガッコウ</t>
    </rPh>
    <phoneticPr fontId="2"/>
  </si>
  <si>
    <t>昭和小学校</t>
    <rPh sb="0" eb="2">
      <t>ショウワ</t>
    </rPh>
    <rPh sb="2" eb="5">
      <t>ショウガッコウ</t>
    </rPh>
    <phoneticPr fontId="2"/>
  </si>
  <si>
    <t>碓井</t>
    <rPh sb="0" eb="2">
      <t>ウスイ</t>
    </rPh>
    <phoneticPr fontId="2"/>
  </si>
  <si>
    <t>しの</t>
    <phoneticPr fontId="2"/>
  </si>
  <si>
    <t>ウスイ</t>
    <phoneticPr fontId="2"/>
  </si>
  <si>
    <t>シノ</t>
    <phoneticPr fontId="2"/>
  </si>
  <si>
    <t>JVA023662841</t>
    <phoneticPr fontId="2"/>
  </si>
  <si>
    <t>1162</t>
    <phoneticPr fontId="2"/>
  </si>
  <si>
    <t>君津市南子安5-2-14-202</t>
    <rPh sb="0" eb="3">
      <t>キミツシ</t>
    </rPh>
    <rPh sb="3" eb="6">
      <t>ミナミコヤス</t>
    </rPh>
    <phoneticPr fontId="2"/>
  </si>
  <si>
    <t>2405</t>
    <phoneticPr fontId="2"/>
  </si>
  <si>
    <t>9350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</si>
</sst>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L13" sqref="AL13:AR13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4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</row>
    <row r="2" spans="1:51" ht="14.45" customHeight="1">
      <c r="A2" s="103" t="s">
        <v>120</v>
      </c>
      <c r="B2" s="104"/>
      <c r="C2" s="105" t="s">
        <v>182</v>
      </c>
      <c r="D2" s="106"/>
      <c r="E2" s="106"/>
      <c r="F2" s="106"/>
      <c r="G2" s="106"/>
      <c r="H2" s="106"/>
      <c r="I2" s="107"/>
      <c r="J2" s="96" t="s">
        <v>118</v>
      </c>
      <c r="K2" s="209"/>
      <c r="L2" s="209"/>
      <c r="M2" s="209"/>
      <c r="N2" s="209"/>
      <c r="O2" s="210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181</v>
      </c>
      <c r="D3" s="111"/>
      <c r="E3" s="111"/>
      <c r="F3" s="111"/>
      <c r="G3" s="111"/>
      <c r="H3" s="111"/>
      <c r="I3" s="112"/>
      <c r="J3" s="206" t="s">
        <v>90</v>
      </c>
      <c r="K3" s="207"/>
      <c r="L3" s="207"/>
      <c r="M3" s="207"/>
      <c r="N3" s="207"/>
      <c r="O3" s="208"/>
      <c r="P3" s="98" t="s">
        <v>133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1" t="s">
        <v>113</v>
      </c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2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9" t="s">
        <v>122</v>
      </c>
      <c r="B4" s="220"/>
      <c r="C4" s="211" t="s">
        <v>134</v>
      </c>
      <c r="D4" s="212"/>
      <c r="E4" s="212"/>
      <c r="F4" s="212"/>
      <c r="G4" s="212"/>
      <c r="H4" s="212"/>
      <c r="I4" s="213"/>
      <c r="J4" s="223" t="s">
        <v>116</v>
      </c>
      <c r="K4" s="224"/>
      <c r="L4" s="224"/>
      <c r="M4" s="224"/>
      <c r="N4" s="224"/>
      <c r="O4" s="225"/>
      <c r="P4" s="156" t="s">
        <v>93</v>
      </c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3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1" t="s">
        <v>115</v>
      </c>
      <c r="B5" s="222"/>
      <c r="C5" s="214"/>
      <c r="D5" s="215"/>
      <c r="E5" s="215"/>
      <c r="F5" s="215"/>
      <c r="G5" s="215"/>
      <c r="H5" s="215"/>
      <c r="I5" s="216"/>
      <c r="J5" s="187">
        <v>23916</v>
      </c>
      <c r="K5" s="187"/>
      <c r="L5" s="187"/>
      <c r="M5" s="187"/>
      <c r="N5" s="187"/>
      <c r="O5" s="187"/>
      <c r="P5" s="157" t="s">
        <v>135</v>
      </c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7" t="s">
        <v>136</v>
      </c>
      <c r="AF5" s="158"/>
      <c r="AG5" s="158"/>
      <c r="AH5" s="158"/>
      <c r="AI5" s="158"/>
      <c r="AJ5" s="158"/>
      <c r="AK5" s="159"/>
      <c r="AL5" s="159"/>
      <c r="AM5" s="159"/>
      <c r="AN5" s="159"/>
      <c r="AO5" s="159"/>
      <c r="AP5" s="159"/>
      <c r="AQ5" s="159"/>
      <c r="AR5" s="159"/>
      <c r="AS5" s="160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88" t="s">
        <v>81</v>
      </c>
      <c r="H6" s="188"/>
      <c r="I6" s="188"/>
      <c r="J6" s="188" t="s">
        <v>2</v>
      </c>
      <c r="K6" s="188"/>
      <c r="L6" s="188"/>
      <c r="M6" s="188" t="s">
        <v>3</v>
      </c>
      <c r="N6" s="188"/>
      <c r="O6" s="188"/>
      <c r="P6" s="138" t="s">
        <v>94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40" t="s">
        <v>95</v>
      </c>
      <c r="AL6" s="140"/>
      <c r="AM6" s="140"/>
      <c r="AN6" s="140"/>
      <c r="AO6" s="140"/>
      <c r="AP6" s="140"/>
      <c r="AQ6" s="140"/>
      <c r="AR6" s="140"/>
      <c r="AS6" s="140"/>
      <c r="AT6" s="34" t="s">
        <v>123</v>
      </c>
    </row>
    <row r="7" spans="1:51" ht="13.5" customHeight="1">
      <c r="A7" s="73"/>
      <c r="B7" s="125"/>
      <c r="C7" s="133" t="s">
        <v>157</v>
      </c>
      <c r="D7" s="77"/>
      <c r="E7" s="134" t="s">
        <v>158</v>
      </c>
      <c r="F7" s="79"/>
      <c r="G7" s="189" t="s">
        <v>175</v>
      </c>
      <c r="H7" s="189"/>
      <c r="I7" s="189"/>
      <c r="J7" s="189">
        <v>21051</v>
      </c>
      <c r="K7" s="189"/>
      <c r="L7" s="189"/>
      <c r="M7" s="189"/>
      <c r="N7" s="189"/>
      <c r="O7" s="189"/>
      <c r="P7" s="164" t="s">
        <v>7</v>
      </c>
      <c r="Q7" s="165"/>
      <c r="R7" s="127" t="s">
        <v>143</v>
      </c>
      <c r="S7" s="128"/>
      <c r="T7" s="128"/>
      <c r="U7" s="128"/>
      <c r="V7" s="27" t="s">
        <v>8</v>
      </c>
      <c r="W7" s="117" t="s">
        <v>164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145</v>
      </c>
      <c r="AM7" s="60"/>
      <c r="AN7" s="60"/>
      <c r="AO7" s="60"/>
      <c r="AP7" s="60"/>
      <c r="AQ7" s="60"/>
      <c r="AR7" s="60"/>
      <c r="AS7" s="36" t="s">
        <v>10</v>
      </c>
      <c r="AT7" s="53">
        <v>56</v>
      </c>
    </row>
    <row r="8" spans="1:51" ht="18" customHeight="1">
      <c r="A8" s="73"/>
      <c r="B8" s="125"/>
      <c r="C8" s="135" t="s">
        <v>155</v>
      </c>
      <c r="D8" s="81"/>
      <c r="E8" s="136" t="s">
        <v>156</v>
      </c>
      <c r="F8" s="83"/>
      <c r="G8" s="189"/>
      <c r="H8" s="189"/>
      <c r="I8" s="189"/>
      <c r="J8" s="189"/>
      <c r="K8" s="189"/>
      <c r="L8" s="189"/>
      <c r="M8" s="189"/>
      <c r="N8" s="189"/>
      <c r="O8" s="189"/>
      <c r="P8" s="120" t="s">
        <v>163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165</v>
      </c>
      <c r="AL8" s="62"/>
      <c r="AM8" s="62"/>
      <c r="AN8" s="62"/>
      <c r="AO8" s="37" t="s">
        <v>11</v>
      </c>
      <c r="AP8" s="63" t="s">
        <v>166</v>
      </c>
      <c r="AQ8" s="62"/>
      <c r="AR8" s="62"/>
      <c r="AS8" s="64"/>
      <c r="AT8" s="53"/>
    </row>
    <row r="9" spans="1:51" ht="14.45" customHeight="1">
      <c r="A9" s="217" t="s">
        <v>131</v>
      </c>
      <c r="B9" s="125"/>
      <c r="C9" s="133" t="s">
        <v>161</v>
      </c>
      <c r="D9" s="77"/>
      <c r="E9" s="134" t="s">
        <v>162</v>
      </c>
      <c r="F9" s="79"/>
      <c r="G9" s="189" t="s">
        <v>176</v>
      </c>
      <c r="H9" s="189"/>
      <c r="I9" s="189"/>
      <c r="J9" s="189"/>
      <c r="K9" s="189"/>
      <c r="L9" s="189"/>
      <c r="M9" s="189"/>
      <c r="N9" s="189"/>
      <c r="O9" s="189"/>
      <c r="P9" s="164" t="s">
        <v>7</v>
      </c>
      <c r="Q9" s="165"/>
      <c r="R9" s="127" t="s">
        <v>143</v>
      </c>
      <c r="S9" s="128"/>
      <c r="T9" s="128"/>
      <c r="U9" s="128"/>
      <c r="V9" s="27" t="s">
        <v>8</v>
      </c>
      <c r="W9" s="117" t="s">
        <v>168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59" t="s">
        <v>144</v>
      </c>
      <c r="AM9" s="60"/>
      <c r="AN9" s="60"/>
      <c r="AO9" s="60"/>
      <c r="AP9" s="60"/>
      <c r="AQ9" s="60"/>
      <c r="AR9" s="60"/>
      <c r="AS9" s="36" t="s">
        <v>125</v>
      </c>
      <c r="AT9" s="54">
        <v>58</v>
      </c>
    </row>
    <row r="10" spans="1:51" ht="18" customHeight="1">
      <c r="A10" s="73"/>
      <c r="B10" s="125"/>
      <c r="C10" s="135" t="s">
        <v>159</v>
      </c>
      <c r="D10" s="81"/>
      <c r="E10" s="136" t="s">
        <v>160</v>
      </c>
      <c r="F10" s="83"/>
      <c r="G10" s="189"/>
      <c r="H10" s="189"/>
      <c r="I10" s="189"/>
      <c r="J10" s="189"/>
      <c r="K10" s="189"/>
      <c r="L10" s="189"/>
      <c r="M10" s="189"/>
      <c r="N10" s="189"/>
      <c r="O10" s="189"/>
      <c r="P10" s="137" t="s">
        <v>167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169</v>
      </c>
      <c r="AL10" s="62"/>
      <c r="AM10" s="62"/>
      <c r="AN10" s="62"/>
      <c r="AO10" s="37" t="s">
        <v>126</v>
      </c>
      <c r="AP10" s="63" t="s">
        <v>170</v>
      </c>
      <c r="AQ10" s="62"/>
      <c r="AR10" s="62"/>
      <c r="AS10" s="64"/>
      <c r="AT10" s="54"/>
    </row>
    <row r="11" spans="1:51" ht="14.45" customHeight="1">
      <c r="A11" s="217" t="s">
        <v>132</v>
      </c>
      <c r="B11" s="125"/>
      <c r="C11" s="76" t="s">
        <v>252</v>
      </c>
      <c r="D11" s="77"/>
      <c r="E11" s="78" t="s">
        <v>253</v>
      </c>
      <c r="F11" s="79"/>
      <c r="G11" s="189" t="s">
        <v>254</v>
      </c>
      <c r="H11" s="189"/>
      <c r="I11" s="189"/>
      <c r="J11" s="189"/>
      <c r="K11" s="189"/>
      <c r="L11" s="189"/>
      <c r="M11" s="189"/>
      <c r="N11" s="189"/>
      <c r="O11" s="189"/>
      <c r="P11" s="164" t="s">
        <v>7</v>
      </c>
      <c r="Q11" s="165"/>
      <c r="R11" s="127" t="s">
        <v>143</v>
      </c>
      <c r="S11" s="128"/>
      <c r="T11" s="128"/>
      <c r="U11" s="128"/>
      <c r="V11" s="27" t="s">
        <v>8</v>
      </c>
      <c r="W11" s="226" t="s">
        <v>255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144</v>
      </c>
      <c r="AM11" s="60"/>
      <c r="AN11" s="60"/>
      <c r="AO11" s="60"/>
      <c r="AP11" s="60"/>
      <c r="AQ11" s="60"/>
      <c r="AR11" s="60"/>
      <c r="AS11" s="36" t="s">
        <v>10</v>
      </c>
      <c r="AT11" s="54">
        <v>44</v>
      </c>
    </row>
    <row r="12" spans="1:51" ht="18" customHeight="1">
      <c r="A12" s="73"/>
      <c r="B12" s="125"/>
      <c r="C12" s="80" t="s">
        <v>250</v>
      </c>
      <c r="D12" s="81"/>
      <c r="E12" s="82" t="s">
        <v>251</v>
      </c>
      <c r="F12" s="83"/>
      <c r="G12" s="189"/>
      <c r="H12" s="189"/>
      <c r="I12" s="189"/>
      <c r="J12" s="189"/>
      <c r="K12" s="189"/>
      <c r="L12" s="189"/>
      <c r="M12" s="189"/>
      <c r="N12" s="189"/>
      <c r="O12" s="189"/>
      <c r="P12" s="120" t="s">
        <v>256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61" t="s">
        <v>257</v>
      </c>
      <c r="AL12" s="62"/>
      <c r="AM12" s="62"/>
      <c r="AN12" s="62"/>
      <c r="AO12" s="37" t="s">
        <v>8</v>
      </c>
      <c r="AP12" s="63" t="s">
        <v>258</v>
      </c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3" t="s">
        <v>173</v>
      </c>
      <c r="D13" s="77"/>
      <c r="E13" s="134" t="s">
        <v>174</v>
      </c>
      <c r="F13" s="79"/>
      <c r="G13" s="189" t="s">
        <v>177</v>
      </c>
      <c r="H13" s="189"/>
      <c r="I13" s="189"/>
      <c r="J13" s="189"/>
      <c r="K13" s="189"/>
      <c r="L13" s="189"/>
      <c r="M13" s="189"/>
      <c r="N13" s="189"/>
      <c r="O13" s="189"/>
      <c r="P13" s="164" t="s">
        <v>7</v>
      </c>
      <c r="Q13" s="165"/>
      <c r="R13" s="127" t="s">
        <v>237</v>
      </c>
      <c r="S13" s="128"/>
      <c r="T13" s="128"/>
      <c r="U13" s="128"/>
      <c r="V13" s="27" t="s">
        <v>8</v>
      </c>
      <c r="W13" s="117" t="s">
        <v>238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144</v>
      </c>
      <c r="AM13" s="60"/>
      <c r="AN13" s="60"/>
      <c r="AO13" s="60"/>
      <c r="AP13" s="60"/>
      <c r="AQ13" s="60"/>
      <c r="AR13" s="60"/>
      <c r="AS13" s="36" t="s">
        <v>125</v>
      </c>
      <c r="AT13" s="54">
        <v>54</v>
      </c>
    </row>
    <row r="14" spans="1:51" ht="18" customHeight="1">
      <c r="A14" s="73"/>
      <c r="B14" s="125"/>
      <c r="C14" s="135" t="s">
        <v>171</v>
      </c>
      <c r="D14" s="81"/>
      <c r="E14" s="136" t="s">
        <v>172</v>
      </c>
      <c r="F14" s="83"/>
      <c r="G14" s="189"/>
      <c r="H14" s="189"/>
      <c r="I14" s="189"/>
      <c r="J14" s="189"/>
      <c r="K14" s="189"/>
      <c r="L14" s="189"/>
      <c r="M14" s="189"/>
      <c r="N14" s="189"/>
      <c r="O14" s="189"/>
      <c r="P14" s="137" t="s">
        <v>236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 t="s">
        <v>239</v>
      </c>
      <c r="AL14" s="62"/>
      <c r="AM14" s="62"/>
      <c r="AN14" s="62"/>
      <c r="AO14" s="37" t="s">
        <v>126</v>
      </c>
      <c r="AP14" s="63" t="s">
        <v>240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 t="s">
        <v>157</v>
      </c>
      <c r="D15" s="77"/>
      <c r="E15" s="134" t="s">
        <v>158</v>
      </c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50"/>
      <c r="S15" s="150"/>
      <c r="T15" s="150"/>
      <c r="U15" s="150"/>
      <c r="V15" s="26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5"/>
      <c r="AK15" s="38"/>
      <c r="AL15" s="143"/>
      <c r="AM15" s="143"/>
      <c r="AN15" s="143"/>
      <c r="AO15" s="143"/>
      <c r="AP15" s="143"/>
      <c r="AQ15" s="143"/>
      <c r="AR15" s="143"/>
      <c r="AS15" s="39"/>
      <c r="AT15" s="55"/>
    </row>
    <row r="16" spans="1:51" ht="18" customHeight="1">
      <c r="A16" s="73"/>
      <c r="B16" s="125"/>
      <c r="C16" s="135" t="s">
        <v>155</v>
      </c>
      <c r="D16" s="81"/>
      <c r="E16" s="136" t="s">
        <v>156</v>
      </c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4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  <c r="AK16" s="147"/>
      <c r="AL16" s="148"/>
      <c r="AM16" s="148"/>
      <c r="AN16" s="148"/>
      <c r="AO16" s="40"/>
      <c r="AP16" s="148"/>
      <c r="AQ16" s="148"/>
      <c r="AR16" s="148"/>
      <c r="AS16" s="149"/>
      <c r="AT16" s="55"/>
    </row>
    <row r="17" spans="1:46" ht="15" customHeight="1">
      <c r="A17" s="193" t="s">
        <v>97</v>
      </c>
      <c r="B17" s="125"/>
      <c r="C17" s="133" t="s">
        <v>139</v>
      </c>
      <c r="D17" s="77"/>
      <c r="E17" s="134" t="s">
        <v>140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4" t="s">
        <v>7</v>
      </c>
      <c r="Q17" s="165"/>
      <c r="R17" s="127" t="s">
        <v>143</v>
      </c>
      <c r="S17" s="128"/>
      <c r="T17" s="128"/>
      <c r="U17" s="128"/>
      <c r="V17" s="27" t="s">
        <v>8</v>
      </c>
      <c r="W17" s="117" t="s">
        <v>146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148</v>
      </c>
      <c r="AM17" s="60"/>
      <c r="AN17" s="60"/>
      <c r="AO17" s="60"/>
      <c r="AP17" s="60"/>
      <c r="AQ17" s="60"/>
      <c r="AR17" s="60"/>
      <c r="AS17" s="36" t="s">
        <v>125</v>
      </c>
      <c r="AT17" s="54">
        <v>54</v>
      </c>
    </row>
    <row r="18" spans="1:46" ht="18" customHeight="1">
      <c r="A18" s="73"/>
      <c r="B18" s="125"/>
      <c r="C18" s="135" t="s">
        <v>137</v>
      </c>
      <c r="D18" s="81"/>
      <c r="E18" s="136" t="s">
        <v>138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147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149</v>
      </c>
      <c r="AL18" s="62"/>
      <c r="AM18" s="62"/>
      <c r="AN18" s="62"/>
      <c r="AO18" s="37" t="s">
        <v>126</v>
      </c>
      <c r="AP18" s="63" t="s">
        <v>150</v>
      </c>
      <c r="AQ18" s="62"/>
      <c r="AR18" s="62"/>
      <c r="AS18" s="64"/>
      <c r="AT18" s="54"/>
    </row>
    <row r="19" spans="1:46">
      <c r="A19" s="73" t="s">
        <v>0</v>
      </c>
      <c r="B19" s="125"/>
      <c r="C19" s="181" t="str">
        <f>IF(P18="","",P18)</f>
        <v>君津市東坂田1-1-6-606</v>
      </c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81" t="str">
        <f>IF(AL17="","",AL17&amp;"-"&amp;AK18&amp;"-"&amp;AP18)</f>
        <v>0439-55-1665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2">
        <v>80</v>
      </c>
      <c r="D23" s="194"/>
      <c r="E23" s="194">
        <v>3724</v>
      </c>
      <c r="F23" s="194"/>
      <c r="G23" s="194">
        <v>7221</v>
      </c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18"/>
      <c r="C24" s="203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3" t="s">
        <v>85</v>
      </c>
      <c r="C25" s="182" t="s">
        <v>104</v>
      </c>
      <c r="D25" s="183"/>
      <c r="E25" s="184" t="s">
        <v>105</v>
      </c>
      <c r="F25" s="185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5"/>
      <c r="C26" s="170" t="s">
        <v>102</v>
      </c>
      <c r="D26" s="171"/>
      <c r="E26" s="172" t="s">
        <v>103</v>
      </c>
      <c r="F26" s="173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186" t="s">
        <v>154</v>
      </c>
      <c r="C27" s="133" t="s">
        <v>180</v>
      </c>
      <c r="D27" s="77"/>
      <c r="E27" s="134" t="s">
        <v>153</v>
      </c>
      <c r="F27" s="79"/>
      <c r="G27" s="84">
        <v>5</v>
      </c>
      <c r="H27" s="67"/>
      <c r="I27" s="84" t="s">
        <v>241</v>
      </c>
      <c r="J27" s="66"/>
      <c r="K27" s="66"/>
      <c r="L27" s="67"/>
      <c r="M27" s="65" t="s">
        <v>223</v>
      </c>
      <c r="N27" s="66"/>
      <c r="O27" s="67"/>
      <c r="P27" s="65">
        <v>153</v>
      </c>
      <c r="Q27" s="66"/>
      <c r="R27" s="66"/>
      <c r="S27" s="66"/>
      <c r="T27" s="71"/>
      <c r="U27" s="1"/>
      <c r="V27" s="1"/>
      <c r="W27" s="1"/>
      <c r="X27" s="1"/>
      <c r="Y27" s="196">
        <v>12</v>
      </c>
      <c r="Z27" s="197"/>
      <c r="AA27" s="197"/>
      <c r="AB27" s="197"/>
      <c r="AC27" s="197"/>
      <c r="AD27" s="197"/>
      <c r="AE27" s="197"/>
      <c r="AF27" s="197"/>
      <c r="AG27" s="198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178</v>
      </c>
      <c r="D28" s="81"/>
      <c r="E28" s="136" t="s">
        <v>179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199"/>
      <c r="Z28" s="200"/>
      <c r="AA28" s="200"/>
      <c r="AB28" s="200"/>
      <c r="AC28" s="200"/>
      <c r="AD28" s="200"/>
      <c r="AE28" s="200"/>
      <c r="AF28" s="200"/>
      <c r="AG28" s="20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3" t="s">
        <v>185</v>
      </c>
      <c r="D29" s="77"/>
      <c r="E29" s="134" t="s">
        <v>186</v>
      </c>
      <c r="F29" s="79"/>
      <c r="G29" s="84">
        <v>5</v>
      </c>
      <c r="H29" s="67"/>
      <c r="I29" s="84" t="s">
        <v>242</v>
      </c>
      <c r="J29" s="66"/>
      <c r="K29" s="66"/>
      <c r="L29" s="67"/>
      <c r="M29" s="65" t="s">
        <v>224</v>
      </c>
      <c r="N29" s="66"/>
      <c r="O29" s="67"/>
      <c r="P29" s="65">
        <v>151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183</v>
      </c>
      <c r="D30" s="81"/>
      <c r="E30" s="136" t="s">
        <v>184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3" t="s">
        <v>189</v>
      </c>
      <c r="D31" s="77"/>
      <c r="E31" s="134" t="s">
        <v>190</v>
      </c>
      <c r="F31" s="79"/>
      <c r="G31" s="84">
        <v>5</v>
      </c>
      <c r="H31" s="67"/>
      <c r="I31" s="84" t="s">
        <v>243</v>
      </c>
      <c r="J31" s="66"/>
      <c r="K31" s="66"/>
      <c r="L31" s="67"/>
      <c r="M31" s="65" t="s">
        <v>225</v>
      </c>
      <c r="N31" s="66"/>
      <c r="O31" s="67"/>
      <c r="P31" s="65">
        <v>135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188</v>
      </c>
      <c r="D32" s="81"/>
      <c r="E32" s="136" t="s">
        <v>187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3" t="s">
        <v>193</v>
      </c>
      <c r="D33" s="77"/>
      <c r="E33" s="134" t="s">
        <v>194</v>
      </c>
      <c r="F33" s="79"/>
      <c r="G33" s="84">
        <v>5</v>
      </c>
      <c r="H33" s="67"/>
      <c r="I33" s="84" t="s">
        <v>244</v>
      </c>
      <c r="J33" s="66"/>
      <c r="K33" s="66"/>
      <c r="L33" s="67"/>
      <c r="M33" s="65" t="s">
        <v>226</v>
      </c>
      <c r="N33" s="66"/>
      <c r="O33" s="67"/>
      <c r="P33" s="65">
        <v>147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191</v>
      </c>
      <c r="D34" s="81"/>
      <c r="E34" s="136" t="s">
        <v>192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3" t="s">
        <v>142</v>
      </c>
      <c r="D35" s="77"/>
      <c r="E35" s="134" t="s">
        <v>196</v>
      </c>
      <c r="F35" s="79"/>
      <c r="G35" s="84">
        <v>4</v>
      </c>
      <c r="H35" s="67"/>
      <c r="I35" s="84" t="s">
        <v>245</v>
      </c>
      <c r="J35" s="66"/>
      <c r="K35" s="66"/>
      <c r="L35" s="67"/>
      <c r="M35" s="65" t="s">
        <v>227</v>
      </c>
      <c r="N35" s="66"/>
      <c r="O35" s="67"/>
      <c r="P35" s="65">
        <v>150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141</v>
      </c>
      <c r="D36" s="81"/>
      <c r="E36" s="136" t="s">
        <v>195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3" t="s">
        <v>197</v>
      </c>
      <c r="D37" s="77"/>
      <c r="E37" s="134" t="s">
        <v>198</v>
      </c>
      <c r="F37" s="79"/>
      <c r="G37" s="84">
        <v>4</v>
      </c>
      <c r="H37" s="67"/>
      <c r="I37" s="84" t="s">
        <v>245</v>
      </c>
      <c r="J37" s="66"/>
      <c r="K37" s="66"/>
      <c r="L37" s="67"/>
      <c r="M37" s="65" t="s">
        <v>228</v>
      </c>
      <c r="N37" s="66"/>
      <c r="O37" s="67"/>
      <c r="P37" s="65">
        <v>150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199</v>
      </c>
      <c r="D38" s="81"/>
      <c r="E38" s="136" t="s">
        <v>200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7</v>
      </c>
      <c r="C39" s="76" t="s">
        <v>203</v>
      </c>
      <c r="D39" s="77"/>
      <c r="E39" s="78" t="s">
        <v>204</v>
      </c>
      <c r="F39" s="79"/>
      <c r="G39" s="87">
        <v>3</v>
      </c>
      <c r="H39" s="67"/>
      <c r="I39" s="87" t="s">
        <v>246</v>
      </c>
      <c r="J39" s="66"/>
      <c r="K39" s="66"/>
      <c r="L39" s="67"/>
      <c r="M39" s="65" t="s">
        <v>229</v>
      </c>
      <c r="N39" s="66"/>
      <c r="O39" s="67"/>
      <c r="P39" s="65">
        <v>130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201</v>
      </c>
      <c r="D40" s="81"/>
      <c r="E40" s="82" t="s">
        <v>202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8</v>
      </c>
      <c r="C41" s="133" t="s">
        <v>207</v>
      </c>
      <c r="D41" s="77"/>
      <c r="E41" s="134" t="s">
        <v>208</v>
      </c>
      <c r="F41" s="79"/>
      <c r="G41" s="84">
        <v>2</v>
      </c>
      <c r="H41" s="67"/>
      <c r="I41" s="84" t="s">
        <v>249</v>
      </c>
      <c r="J41" s="66"/>
      <c r="K41" s="66"/>
      <c r="L41" s="67"/>
      <c r="M41" s="65" t="s">
        <v>230</v>
      </c>
      <c r="N41" s="66"/>
      <c r="O41" s="67"/>
      <c r="P41" s="65">
        <v>135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205</v>
      </c>
      <c r="D42" s="81"/>
      <c r="E42" s="136" t="s">
        <v>206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>
        <v>9</v>
      </c>
      <c r="C43" s="76" t="s">
        <v>152</v>
      </c>
      <c r="D43" s="77"/>
      <c r="E43" s="78" t="s">
        <v>210</v>
      </c>
      <c r="F43" s="79"/>
      <c r="G43" s="84">
        <v>2</v>
      </c>
      <c r="H43" s="67"/>
      <c r="I43" s="84" t="s">
        <v>244</v>
      </c>
      <c r="J43" s="66"/>
      <c r="K43" s="66"/>
      <c r="L43" s="67"/>
      <c r="M43" s="65" t="s">
        <v>231</v>
      </c>
      <c r="N43" s="66"/>
      <c r="O43" s="67"/>
      <c r="P43" s="65">
        <v>130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151</v>
      </c>
      <c r="D44" s="81"/>
      <c r="E44" s="82" t="s">
        <v>209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>
        <v>10</v>
      </c>
      <c r="C45" s="76" t="s">
        <v>213</v>
      </c>
      <c r="D45" s="77"/>
      <c r="E45" s="78" t="s">
        <v>214</v>
      </c>
      <c r="F45" s="79"/>
      <c r="G45" s="84">
        <v>2</v>
      </c>
      <c r="H45" s="67"/>
      <c r="I45" s="87" t="s">
        <v>245</v>
      </c>
      <c r="J45" s="66"/>
      <c r="K45" s="66"/>
      <c r="L45" s="67"/>
      <c r="M45" s="65" t="s">
        <v>232</v>
      </c>
      <c r="N45" s="66"/>
      <c r="O45" s="67"/>
      <c r="P45" s="65">
        <v>135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 t="s">
        <v>211</v>
      </c>
      <c r="D46" s="81"/>
      <c r="E46" s="82" t="s">
        <v>212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>
        <v>11</v>
      </c>
      <c r="C47" s="76" t="s">
        <v>217</v>
      </c>
      <c r="D47" s="77"/>
      <c r="E47" s="78" t="s">
        <v>218</v>
      </c>
      <c r="F47" s="79"/>
      <c r="G47" s="84">
        <v>2</v>
      </c>
      <c r="H47" s="67"/>
      <c r="I47" s="87" t="s">
        <v>247</v>
      </c>
      <c r="J47" s="66"/>
      <c r="K47" s="66"/>
      <c r="L47" s="67"/>
      <c r="M47" s="65" t="s">
        <v>233</v>
      </c>
      <c r="N47" s="66"/>
      <c r="O47" s="67"/>
      <c r="P47" s="65">
        <v>127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 t="s">
        <v>215</v>
      </c>
      <c r="D48" s="81"/>
      <c r="E48" s="82" t="s">
        <v>216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>
        <v>12</v>
      </c>
      <c r="C49" s="76" t="s">
        <v>221</v>
      </c>
      <c r="D49" s="77"/>
      <c r="E49" s="78" t="s">
        <v>222</v>
      </c>
      <c r="F49" s="79"/>
      <c r="G49" s="84">
        <v>2</v>
      </c>
      <c r="H49" s="67"/>
      <c r="I49" s="87" t="s">
        <v>248</v>
      </c>
      <c r="J49" s="66"/>
      <c r="K49" s="66"/>
      <c r="L49" s="67"/>
      <c r="M49" s="65" t="s">
        <v>234</v>
      </c>
      <c r="N49" s="66"/>
      <c r="O49" s="67"/>
      <c r="P49" s="65">
        <v>126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5"/>
      <c r="B50" s="176"/>
      <c r="C50" s="177" t="s">
        <v>219</v>
      </c>
      <c r="D50" s="178"/>
      <c r="E50" s="179" t="s">
        <v>220</v>
      </c>
      <c r="F50" s="180"/>
      <c r="G50" s="68"/>
      <c r="H50" s="70"/>
      <c r="I50" s="161"/>
      <c r="J50" s="162"/>
      <c r="K50" s="162"/>
      <c r="L50" s="174"/>
      <c r="M50" s="161"/>
      <c r="N50" s="162"/>
      <c r="O50" s="174"/>
      <c r="P50" s="161"/>
      <c r="Q50" s="162"/>
      <c r="R50" s="162"/>
      <c r="S50" s="162"/>
      <c r="T50" s="16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6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1" t="s">
        <v>119</v>
      </c>
      <c r="W56" s="152"/>
      <c r="X56" s="152"/>
      <c r="Y56" s="152"/>
      <c r="Z56" s="152"/>
      <c r="AA56" s="152"/>
      <c r="AB56" s="152"/>
      <c r="AC56" s="152"/>
      <c r="AD56" s="152"/>
      <c r="AE56" s="152"/>
      <c r="AF56" s="153"/>
      <c r="AG56" s="154"/>
      <c r="AH56" s="154"/>
      <c r="AI56" s="154"/>
      <c r="AJ56" s="154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7" t="s">
        <v>235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9"/>
      <c r="U57" s="2"/>
      <c r="V57" s="56">
        <f>LEN(A57)</f>
        <v>53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12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23916</v>
      </c>
      <c r="B7" s="13" t="str">
        <f>IF(入力!C3="","",入力!C3)</f>
        <v>君津ジュニアY</v>
      </c>
      <c r="C7" s="13" t="str">
        <f>IF(入力!C2="","",入力!C2)</f>
        <v>キミツジュニアワイ</v>
      </c>
      <c r="D7" s="13" t="str">
        <f>IF(入力!AE3="","",入力!AE3)</f>
        <v>南房総支部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JR内房</v>
      </c>
      <c r="S7" s="13" t="str">
        <f>IF(入力!AE5="","",入力!AE5)</f>
        <v>君津</v>
      </c>
      <c r="T7" s="13"/>
      <c r="U7" s="13" t="str">
        <f>IF(入力!C4="","",入力!C4)</f>
        <v>T10320792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武田</v>
      </c>
      <c r="D16" s="13" t="str">
        <f>IF(入力!E8="","",入力!E8)</f>
        <v>和彦</v>
      </c>
      <c r="E16" s="13" t="str">
        <f>IF(入力!C7="","",入力!C7)</f>
        <v>タケダ</v>
      </c>
      <c r="F16" s="13" t="str">
        <f>IF(入力!E7="","",入力!E7)</f>
        <v>カズヒコ</v>
      </c>
      <c r="G16" s="13" t="str">
        <f>IF(入力!G7="","",入力!G7)</f>
        <v>JVA006328269</v>
      </c>
      <c r="H16" s="13">
        <f>IF(入力!J7="","",入力!J7)</f>
        <v>21051</v>
      </c>
      <c r="I16" s="13" t="str">
        <f>IF(入力!M7="","",入力!M7)</f>
        <v/>
      </c>
      <c r="J16" s="13"/>
      <c r="K16" s="13"/>
      <c r="L16" s="13">
        <f>IF(入力!AT7="","",入力!AT7)</f>
        <v>56</v>
      </c>
      <c r="M16" s="13"/>
      <c r="N16" s="13"/>
      <c r="O16" s="13"/>
      <c r="P16" s="13"/>
      <c r="Q16" s="13"/>
      <c r="R16" s="13" t="str">
        <f>IF(入力!R7="","",入力!R7)</f>
        <v>299</v>
      </c>
      <c r="S16" s="13" t="str">
        <f>IF(入力!W7="","",入力!W7)</f>
        <v>1163</v>
      </c>
      <c r="T16" s="13" t="str">
        <f>IF(入力!P8="","",入力!P8)</f>
        <v>君津市杢師2-15-22</v>
      </c>
      <c r="U16" s="13" t="str">
        <f>IF(入力!AL7="","",入力!AL7)</f>
        <v>080</v>
      </c>
      <c r="V16" s="13" t="str">
        <f>IF(入力!AK8="","",入力!AK8)</f>
        <v>6510</v>
      </c>
      <c r="W16" s="13" t="str">
        <f>IF(入力!AP8="","",入力!AP8)</f>
        <v>4096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下川</v>
      </c>
      <c r="D17" s="13" t="str">
        <f>IF(入力!E10="","",入力!E10)</f>
        <v>秀明</v>
      </c>
      <c r="E17" s="13" t="str">
        <f>IF(入力!C9="","",入力!C9)</f>
        <v>シモカワ</v>
      </c>
      <c r="F17" s="13" t="str">
        <f>IF(入力!E9="","",入力!E9)</f>
        <v>ヒデアキ</v>
      </c>
      <c r="G17" s="13" t="str">
        <f>IF(入力!G9="","",入力!G9)</f>
        <v xml:space="preserve"> JVA020361969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58</v>
      </c>
      <c r="M17" s="13"/>
      <c r="N17" s="13"/>
      <c r="O17" s="13"/>
      <c r="P17" s="13"/>
      <c r="Q17" s="13"/>
      <c r="R17" s="13" t="str">
        <f>IF(入力!R9="","",入力!R9)</f>
        <v>299</v>
      </c>
      <c r="S17" s="13" t="str">
        <f>IF(入力!W9="","",入力!W9)</f>
        <v>1121</v>
      </c>
      <c r="T17" s="13" t="str">
        <f>IF(入力!P10="","",入力!P10)</f>
        <v>君津市常代2-2-6</v>
      </c>
      <c r="U17" s="13" t="str">
        <f>IF(入力!AL9="","",入力!AL9)</f>
        <v>090</v>
      </c>
      <c r="V17" s="13" t="str">
        <f>IF(入力!AK10="","",入力!AK10)</f>
        <v>5476</v>
      </c>
      <c r="W17" s="13" t="str">
        <f>IF(入力!AP10="","",入力!AP10)</f>
        <v>1271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碓井</v>
      </c>
      <c r="D18" s="13" t="str">
        <f>IF(入力!E12="","",入力!E12)</f>
        <v>しの</v>
      </c>
      <c r="E18" s="13" t="str">
        <f>IF(入力!C11="","",入力!C11)</f>
        <v>ウスイ</v>
      </c>
      <c r="F18" s="13" t="str">
        <f>IF(入力!E11="","",入力!E11)</f>
        <v>シノ</v>
      </c>
      <c r="G18" s="13" t="str">
        <f>IF(入力!G11="","",入力!G11)</f>
        <v>JVA023662841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44</v>
      </c>
      <c r="M18" s="13"/>
      <c r="N18" s="13"/>
      <c r="O18" s="13"/>
      <c r="P18" s="13"/>
      <c r="Q18" s="13"/>
      <c r="R18" s="13" t="str">
        <f>IF(入力!R11="","",入力!R11)</f>
        <v>299</v>
      </c>
      <c r="S18" s="13" t="str">
        <f>IF(入力!W11="","",入力!W11)</f>
        <v>1162</v>
      </c>
      <c r="T18" s="13" t="str">
        <f>IF(入力!P12="","",入力!P12)</f>
        <v>君津市南子安5-2-14-202</v>
      </c>
      <c r="U18" s="13" t="str">
        <f>IF(入力!AL11="","",入力!AL11)</f>
        <v>090</v>
      </c>
      <c r="V18" s="13" t="str">
        <f>IF(入力!AK12="","",入力!AK12)</f>
        <v>2405</v>
      </c>
      <c r="W18" s="13" t="str">
        <f>IF(入力!AP12="","",入力!AP12)</f>
        <v>9350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金木</v>
      </c>
      <c r="D20" s="13" t="str">
        <f>IF(入力!E14="","",入力!E14)</f>
        <v>雅臣</v>
      </c>
      <c r="E20" s="13" t="str">
        <f>IF(入力!C13="","",入力!C13)</f>
        <v>カネキ</v>
      </c>
      <c r="F20" s="13" t="str">
        <f>IF(入力!E13="","",入力!E13)</f>
        <v>マサオミ</v>
      </c>
      <c r="G20" s="13" t="str">
        <f>IF(入力!G13="","",入力!G13)</f>
        <v xml:space="preserve"> JVA019310442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54</v>
      </c>
      <c r="M20" s="13"/>
      <c r="N20" s="13"/>
      <c r="O20" s="13"/>
      <c r="P20" s="13"/>
      <c r="Q20" s="13"/>
      <c r="R20" s="13" t="str">
        <f>IF(入力!R13="","",入力!R13)</f>
        <v>292</v>
      </c>
      <c r="S20" s="13" t="str">
        <f>IF(入力!W13="","",入力!W13)</f>
        <v>0064</v>
      </c>
      <c r="T20" s="13" t="str">
        <f>IF(入力!P14="","",入力!P14)</f>
        <v>木更津市中里2-7-12</v>
      </c>
      <c r="U20" s="13" t="str">
        <f>IF(入力!AL13="","",入力!AL13)</f>
        <v>090</v>
      </c>
      <c r="V20" s="13" t="str">
        <f>IF(入力!AK14="","",入力!AK14)</f>
        <v>2314</v>
      </c>
      <c r="W20" s="13" t="str">
        <f>IF(入力!AP14="","",入力!AP14)</f>
        <v>8936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原田</v>
      </c>
      <c r="D22" s="13" t="str">
        <f>IF(入力!E18="","",入力!E18)</f>
        <v>賢悟</v>
      </c>
      <c r="E22" s="13" t="str">
        <f>IF(入力!C17="","",入力!C17)</f>
        <v>ハラダ</v>
      </c>
      <c r="F22" s="13" t="str">
        <f>IF(入力!E17="","",入力!E17)</f>
        <v>ケンゴ</v>
      </c>
      <c r="G22" s="13"/>
      <c r="H22" s="13"/>
      <c r="I22" s="13"/>
      <c r="J22" s="13"/>
      <c r="K22" s="13"/>
      <c r="L22" s="13">
        <f>IF(入力!AT17="","",入力!AT17)</f>
        <v>54</v>
      </c>
      <c r="M22" s="13"/>
      <c r="N22" s="13">
        <f>IF(入力!C23="","",入力!C23)</f>
        <v>80</v>
      </c>
      <c r="O22" s="13">
        <f>IF(入力!E23="","",入力!E23)</f>
        <v>3724</v>
      </c>
      <c r="P22" s="13">
        <f>IF(入力!G23="","",入力!G23)</f>
        <v>7221</v>
      </c>
      <c r="Q22" s="13"/>
      <c r="R22" s="13" t="str">
        <f>IF(入力!R17="","",入力!R17)</f>
        <v>299</v>
      </c>
      <c r="S22" s="13" t="str">
        <f>IF(入力!W17="","",入力!W17)</f>
        <v>1144</v>
      </c>
      <c r="T22" s="13" t="str">
        <f>IF(入力!P18="","",入力!P18)</f>
        <v>君津市東坂田1-1-6-606</v>
      </c>
      <c r="U22" s="13" t="str">
        <f>IF(入力!AL17="","",入力!AL17)</f>
        <v>0439</v>
      </c>
      <c r="V22" s="13" t="str">
        <f>IF(入力!AK18="","",入力!AK18)</f>
        <v>55</v>
      </c>
      <c r="W22" s="13" t="str">
        <f>IF(入力!AP18="","",入力!AP18)</f>
        <v>1665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武田</v>
      </c>
      <c r="D23" s="13" t="str">
        <f>IF(入力!$E$16="","",入力!$E$16)</f>
        <v>和彦</v>
      </c>
      <c r="E23" s="13" t="str">
        <f>IF(入力!$C$15="","",入力!$C$15)</f>
        <v>タケダ</v>
      </c>
      <c r="F23" s="13" t="str">
        <f>IF(入力!$E$15="","",入力!$E$15)</f>
        <v>カズヒコ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齋藤</v>
      </c>
      <c r="D24" s="51" t="str">
        <f>VLOOKUP($B$51,$A$53:$F$352,4)</f>
        <v>遥</v>
      </c>
      <c r="E24" s="51" t="str">
        <f>VLOOKUP($B$51,$A$53:$F$352,5)</f>
        <v>サイトウ</v>
      </c>
      <c r="F24" s="51" t="str">
        <f>VLOOKUP($B$51,$A$53:$F$352,6)</f>
        <v>ハルカ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齋藤</v>
      </c>
      <c r="D53" s="13" t="str">
        <f>IF(入力!E28="","",入力!E28)</f>
        <v>遥</v>
      </c>
      <c r="E53" s="13" t="str">
        <f>IF(入力!C27="","",入力!C27)</f>
        <v>サイトウ</v>
      </c>
      <c r="F53" s="13" t="str">
        <f>IF(入力!E27="","",入力!E27)</f>
        <v>ハルカ</v>
      </c>
      <c r="G53" s="13" t="str">
        <f>IF(入力!M27="","",入力!M27)</f>
        <v>JVA022635570</v>
      </c>
      <c r="H53" s="13" t="str">
        <f>IF(入力!I27="","",入力!I27)</f>
        <v xml:space="preserve"> 富津小学校</v>
      </c>
      <c r="I53" s="13">
        <f>IF(入力!G27="","",入力!G27)</f>
        <v>5</v>
      </c>
      <c r="J53" s="13">
        <f>IF(入力!P27="","",入力!P27)</f>
        <v>153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細岡</v>
      </c>
      <c r="D54" s="13" t="str">
        <f>IF(入力!E30="","",入力!E30)</f>
        <v>悠杏</v>
      </c>
      <c r="E54" s="13" t="str">
        <f>IF(入力!C29="","",入力!C29)</f>
        <v>ホソオカ</v>
      </c>
      <c r="F54" s="13" t="str">
        <f>IF(入力!E29="","",入力!E29)</f>
        <v>ユア</v>
      </c>
      <c r="G54" s="13" t="str">
        <f>IF(入力!M29="","",入力!M29)</f>
        <v xml:space="preserve"> JVA023276314</v>
      </c>
      <c r="H54" s="13" t="str">
        <f>IF(入力!I29="","",入力!I29)</f>
        <v>畑沢小学校</v>
      </c>
      <c r="I54" s="13">
        <f>IF(入力!G29="","",入力!G29)</f>
        <v>5</v>
      </c>
      <c r="J54" s="13">
        <f>IF(入力!P29="","",入力!P29)</f>
        <v>151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菊池</v>
      </c>
      <c r="D55" s="13" t="str">
        <f>IF(入力!E32="","",入力!E32)</f>
        <v>優</v>
      </c>
      <c r="E55" s="13" t="str">
        <f>IF(入力!C31="","",入力!C31)</f>
        <v>キクチ</v>
      </c>
      <c r="F55" s="13" t="str">
        <f>IF(入力!E31="","",入力!E31)</f>
        <v>ユウ</v>
      </c>
      <c r="G55" s="13" t="str">
        <f>IF(入力!M31="","",入力!M31)</f>
        <v xml:space="preserve"> JVA022437266</v>
      </c>
      <c r="H55" s="13" t="str">
        <f>IF(入力!I31="","",入力!I31)</f>
        <v>南子安小学校</v>
      </c>
      <c r="I55" s="13">
        <f>IF(入力!G31="","",入力!G31)</f>
        <v>5</v>
      </c>
      <c r="J55" s="13">
        <f>IF(入力!P31="","",入力!P31)</f>
        <v>135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中後</v>
      </c>
      <c r="D56" s="13" t="str">
        <f>IF(入力!E34="","",入力!E34)</f>
        <v>藍瑠</v>
      </c>
      <c r="E56" s="13" t="str">
        <f>IF(入力!C33="","",入力!C33)</f>
        <v>チュウゴ</v>
      </c>
      <c r="F56" s="13" t="str">
        <f>IF(入力!E33="","",入力!E33)</f>
        <v>アイル</v>
      </c>
      <c r="G56" s="13" t="str">
        <f>IF(入力!M33="","",入力!M33)</f>
        <v>JVA023653191</v>
      </c>
      <c r="H56" s="13" t="str">
        <f>IF(入力!I33="","",入力!I33)</f>
        <v>天羽小学校</v>
      </c>
      <c r="I56" s="13">
        <f>IF(入力!G33="","",入力!G33)</f>
        <v>5</v>
      </c>
      <c r="J56" s="13">
        <f>IF(入力!P33="","",入力!P33)</f>
        <v>147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田中</v>
      </c>
      <c r="D57" s="13" t="str">
        <f>IF(入力!E36="","",入力!E36)</f>
        <v>杏依</v>
      </c>
      <c r="E57" s="13" t="str">
        <f>IF(入力!C35="","",入力!C35)</f>
        <v>タナカ</v>
      </c>
      <c r="F57" s="13" t="str">
        <f>IF(入力!E35="","",入力!E35)</f>
        <v>アイ</v>
      </c>
      <c r="G57" s="13" t="str">
        <f>IF(入力!M35="","",入力!M35)</f>
        <v xml:space="preserve"> JVA020543464</v>
      </c>
      <c r="H57" s="13" t="str">
        <f>IF(入力!I35="","",入力!I35)</f>
        <v>青堀小学校</v>
      </c>
      <c r="I57" s="13">
        <f>IF(入力!G35="","",入力!G35)</f>
        <v>4</v>
      </c>
      <c r="J57" s="13">
        <f>IF(入力!P35="","",入力!P35)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加須屋</v>
      </c>
      <c r="D58" s="13" t="str">
        <f>IF(入力!E38="","",入力!E38)</f>
        <v>一花</v>
      </c>
      <c r="E58" s="13" t="str">
        <f>IF(入力!C37="","",入力!C37)</f>
        <v>カスヤ</v>
      </c>
      <c r="F58" s="13" t="str">
        <f>IF(入力!E37="","",入力!E37)</f>
        <v>イチカ</v>
      </c>
      <c r="G58" s="13" t="str">
        <f>IF(入力!M37="","",入力!M37)</f>
        <v xml:space="preserve"> JVA023306813</v>
      </c>
      <c r="H58" s="13" t="str">
        <f>IF(入力!I37="","",入力!I37)</f>
        <v>青堀小学校</v>
      </c>
      <c r="I58" s="13">
        <f>IF(入力!G37="","",入力!G37)</f>
        <v>4</v>
      </c>
      <c r="J58" s="13">
        <f>IF(入力!P37="","",入力!P37)</f>
        <v>150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積田</v>
      </c>
      <c r="D59" s="13" t="str">
        <f>IF(入力!E40="","",入力!E40)</f>
        <v>茉歩</v>
      </c>
      <c r="E59" s="13" t="str">
        <f>IF(入力!C39="","",入力!C39)</f>
        <v>ツミタ</v>
      </c>
      <c r="F59" s="13" t="str">
        <f>IF(入力!E39="","",入力!E39)</f>
        <v>マホ</v>
      </c>
      <c r="G59" s="13" t="str">
        <f>IF(入力!M39="","",入力!M39)</f>
        <v>JVA023842625</v>
      </c>
      <c r="H59" s="13" t="str">
        <f>IF(入力!I39="","",入力!I39)</f>
        <v>祇園小学校</v>
      </c>
      <c r="I59" s="13">
        <f>IF(入力!G39="","",入力!G39)</f>
        <v>3</v>
      </c>
      <c r="J59" s="13">
        <f>IF(入力!P39="","",入力!P39)</f>
        <v>130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冨士井</v>
      </c>
      <c r="D60" s="13" t="str">
        <f>IF(入力!E42="","",入力!E42)</f>
        <v>心結</v>
      </c>
      <c r="E60" s="13" t="str">
        <f>IF(入力!C41="","",入力!C41)</f>
        <v>フジイ</v>
      </c>
      <c r="F60" s="13" t="str">
        <f>IF(入力!E41="","",入力!E41)</f>
        <v>コユ</v>
      </c>
      <c r="G60" s="13" t="str">
        <f>IF(入力!M41="","",入力!M41)</f>
        <v xml:space="preserve"> JVA023341555</v>
      </c>
      <c r="H60" s="13" t="str">
        <f>IF(入力!I41="","",入力!I41)</f>
        <v>昭和小学校</v>
      </c>
      <c r="I60" s="13">
        <f>IF(入力!G41="","",入力!G41)</f>
        <v>2</v>
      </c>
      <c r="J60" s="13">
        <f>IF(入力!P41="","",入力!P41)</f>
        <v>135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松本</v>
      </c>
      <c r="D61" s="13" t="str">
        <f>IF(入力!E44="","",入力!E44)</f>
        <v>結月</v>
      </c>
      <c r="E61" s="13" t="str">
        <f>IF(入力!C43="","",入力!C43)</f>
        <v>マツモト</v>
      </c>
      <c r="F61" s="13" t="str">
        <f>IF(入力!E43="","",入力!E43)</f>
        <v>ユヅキ</v>
      </c>
      <c r="G61" s="13" t="str">
        <f>IF(入力!M43="","",入力!M43)</f>
        <v>JVA023653207</v>
      </c>
      <c r="H61" s="13" t="str">
        <f>IF(入力!I43="","",入力!I43)</f>
        <v>天羽小学校</v>
      </c>
      <c r="I61" s="13">
        <f>IF(入力!G43="","",入力!G43)</f>
        <v>2</v>
      </c>
      <c r="J61" s="13">
        <f>IF(入力!P43="","",入力!P43)</f>
        <v>130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菅谷</v>
      </c>
      <c r="D62" s="13" t="str">
        <f>IF(入力!E46="","",入力!E46)</f>
        <v>深稀</v>
      </c>
      <c r="E62" s="13" t="str">
        <f>IF(入力!C45="","",入力!C45)</f>
        <v>スガヤ</v>
      </c>
      <c r="F62" s="13" t="str">
        <f>IF(入力!E45="","",入力!E45)</f>
        <v>ミキ</v>
      </c>
      <c r="G62" s="13" t="str">
        <f>IF(入力!M45="","",入力!M45)</f>
        <v>JVA022992635</v>
      </c>
      <c r="H62" s="13" t="str">
        <f>IF(入力!I45="","",入力!I45)</f>
        <v>青堀小学校</v>
      </c>
      <c r="I62" s="13">
        <f>IF(入力!G45="","",入力!G45)</f>
        <v>2</v>
      </c>
      <c r="J62" s="13">
        <f>IF(入力!P45="","",入力!P45)</f>
        <v>135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又曽</v>
      </c>
      <c r="D63" s="13" t="str">
        <f>IF(入力!E48="","",入力!E48)</f>
        <v>千生</v>
      </c>
      <c r="E63" s="13" t="str">
        <f>IF(入力!C47="","",入力!C47)</f>
        <v>マタソ</v>
      </c>
      <c r="F63" s="13" t="str">
        <f>IF(入力!E47="","",入力!E47)</f>
        <v>チセ</v>
      </c>
      <c r="G63" s="13" t="str">
        <f>IF(入力!M47="","",入力!M47)</f>
        <v>JVA024213745</v>
      </c>
      <c r="H63" s="13" t="str">
        <f>IF(入力!I47="","",入力!I47)</f>
        <v>真舟小学校</v>
      </c>
      <c r="I63" s="13">
        <f>IF(入力!G47="","",入力!G47)</f>
        <v>2</v>
      </c>
      <c r="J63" s="13">
        <f>IF(入力!P47="","",入力!P47)</f>
        <v>127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千倉</v>
      </c>
      <c r="D64" s="13" t="str">
        <f>IF(入力!E50="","",入力!E50)</f>
        <v>優和</v>
      </c>
      <c r="E64" s="13" t="str">
        <f>IF(入力!C49="","",入力!C49)</f>
        <v>チクラ</v>
      </c>
      <c r="F64" s="13" t="str">
        <f>IF(入力!E49="","",入力!E49)</f>
        <v>ユワ</v>
      </c>
      <c r="G64" s="13" t="str">
        <f>IF(入力!M49="","",入力!M49)</f>
        <v xml:space="preserve"> JVA023467156</v>
      </c>
      <c r="H64" s="13" t="str">
        <f>IF(入力!I49="","",入力!I49)</f>
        <v>木更津第二小学校</v>
      </c>
      <c r="I64" s="13">
        <f>IF(入力!G49="","",入力!G49)</f>
        <v>2</v>
      </c>
      <c r="J64" s="13">
        <f>IF(入力!P49="","",入力!P49)</f>
        <v>126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賢悟 原田</cp:lastModifiedBy>
  <cp:lastPrinted>2016-05-09T15:17:35Z</cp:lastPrinted>
  <dcterms:created xsi:type="dcterms:W3CDTF">2014-04-05T09:56:00Z</dcterms:created>
  <dcterms:modified xsi:type="dcterms:W3CDTF">2026-08-29T13:50:04Z</dcterms:modified>
</cp:coreProperties>
</file>