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82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<sst xmlns="http://schemas.openxmlformats.org/spreadsheetml/2006/main" count="1453" uniqueCount="750">
  <si>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</si>
  <si>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</si>
  <si>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</si>
  <si>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</si>
  <si>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</si>
  <si>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</si>
  <si>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</si>
  <si>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</si>
  <si>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</si>
  <si>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</si>
  <si>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</si>
  <si>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</si>
  <si>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</si>
  <si>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</si>
  <si>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</si>
  <si>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</si>
  <si>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</si>
  <si>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</si>
  <si>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</si>
  <si>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</si>
  <si>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</si>
  <si>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</si>
  <si>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</si>
  <si>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</si>
  <si>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</si>
  <si>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</si>
  <si>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</si>
  <si>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</si>
  <si>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</si>
  <si>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</si>
  <si>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</si>
  <si>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</si>
  <si>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</si>
  <si>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</si>
  <si>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</si>
  <si>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</si>
  <si>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</si>
  <si>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</si>
  <si>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</si>
  <si>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</si>
  <si>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</si>
  <si>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</si>
  <si>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</si>
  <si>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</si>
  <si>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</si>
  <si>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</si>
  <si>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</si>
  <si>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</si>
  <si>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</si>
  <si>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</si>
  <si>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</si>
  <si>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</si>
  <si>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</si>
  <si>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</si>
  <si>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</si>
  <si>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</si>
  <si>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</si>
  <si>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</si>
  <si>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</si>
  <si>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</si>
  <si>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</si>
  <si>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</si>
  <si>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</si>
  <si>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</si>
  <si>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</si>
  <si>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</si>
  <si>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</si>
  <si>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</si>
  <si>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</si>
  <si>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</si>
  <si>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</si>
  <si>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</si>
  <si>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</si>
  <si>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</si>
  <si>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</si>
  <si>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</si>
  <si>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</si>
  <si>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</si>
  <si>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</si>
  <si>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</si>
  <si>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</si>
  <si>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</si>
  <si>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</si>
  <si>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</si>
  <si>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</si>
  <si>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</si>
  <si>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</si>
  <si>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</si>
  <si>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</si>
  <si>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</si>
  <si>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</si>
  <si>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</si>
  <si>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</si>
  <si>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</si>
  <si>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</si>
  <si>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</si>
  <si>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</si>
  <si>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</si>
  <si>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</si>
  <si>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</si>
  <si>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</si>
  <si>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</si>
  <si>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</si>
  <si>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</si>
  <si>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</si>
  <si>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</si>
  <si>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</si>
  <si>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</si>
  <si>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</si>
  <si>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</si>
  <si>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</si>
  <si>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</si>
  <si>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</si>
  <si>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</si>
  <si>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</si>
  <si>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</si>
  <si>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</si>
  <si>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</si>
  <si>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</si>
  <si>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</si>
  <si>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</si>
  <si>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</si>
  <si>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</si>
  <si>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</si>
  <si>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</si>
  <si>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</si>
  <si>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</si>
  <si>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</si>
  <si>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</si>
  <si>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</si>
  <si>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</si>
  <si>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</si>
  <si>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</si>
  <si>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</si>
  <si>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</si>
  <si>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</si>
  <si>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</si>
  <si>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</si>
  <si>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</si>
  <si>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</si>
  <si>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</si>
  <si>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</si>
  <si>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</si>
  <si>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</si>
  <si>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</si>
  <si>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</si>
  <si>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</si>
  <si>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</si>
  <si>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</si>
  <si>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</si>
  <si>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</si>
  <si>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</si>
  <si>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</si>
  <si>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</si>
  <si>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</si>
  <si>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</si>
  <si>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</si>
  <si>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</si>
  <si>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</si>
  <si>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</si>
  <si>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</si>
  <si>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</si>
  <si>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</si>
  <si>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</si>
  <si>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</si>
  <si>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</si>
  <si>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</si>
  <si>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</si>
  <si>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</si>
  <si>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</si>
  <si>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</si>
  <si>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</si>
  <si>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</si>
  <si>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</si>
  <si>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</si>
  <si>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</si>
  <si>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</si>
  <si>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</si>
  <si>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</si>
  <si>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</si>
  <si>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</si>
  <si>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</si>
  <si>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</si>
  <si>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</si>
  <si>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</si>
  <si>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</si>
  <si>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</si>
  <si>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</si>
  <si>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</si>
  <si>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</si>
  <si>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</si>
  <si>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</si>
  <si>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</si>
  <si>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</si>
  <si>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</si>
  <si>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</si>
  <si>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</si>
  <si>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</si>
  <si>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</si>
  <si>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</si>
  <si>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</si>
  <si>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</si>
  <si>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</si>
  <si>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</si>
  <si>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</si>
  <si>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</si>
  <si>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</si>
  <si>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</si>
  <si>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</si>
  <si>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</si>
  <si>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</si>
  <si>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</si>
  <si>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</si>
  <si>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</si>
  <si>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</si>
  <si>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</si>
  <si>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</si>
  <si>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</si>
  <si>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</si>
  <si>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</si>
  <si>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</si>
  <si>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</si>
  <si>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</si>
  <si>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</si>
  <si>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</si>
  <si>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</si>
  <si>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</si>
  <si>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</si>
  <si>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</si>
  <si>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</si>
  <si>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</si>
  <si>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</si>
  <si>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</si>
  <si>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</si>
  <si>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</si>
  <si>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</si>
  <si>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</si>
  <si>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</si>
  <si>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</si>
  <si>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</si>
  <si>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</si>
  <si>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</si>
  <si>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</si>
  <si>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</si>
  <si>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</si>
  <si>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</si>
  <si>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</si>
  <si>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</si>
  <si>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</si>
  <si>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</si>
  <si>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</si>
  <si>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</si>
  <si>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</si>
  <si>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</si>
  <si>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</si>
  <si>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</si>
  <si>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</si>
  <si>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</si>
  <si>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</si>
  <si>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</si>
  <si>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</si>
  <si>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</si>
  <si>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</si>
  <si>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</si>
  <si>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</si>
  <si>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</si>
  <si>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</si>
  <si>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</si>
  <si>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</si>
  <si>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</si>
  <si>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</si>
  <si>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</si>
  <si>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</si>
  <si>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</si>
  <si>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</si>
  <si>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</si>
  <si>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</si>
  <si>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</si>
  <si>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</si>
  <si>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</si>
  <si>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</si>
  <si>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</si>
  <si>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</si>
  <si>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</si>
  <si>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</si>
  <si>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</si>
  <si>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</si>
  <si>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</si>
  <si>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</si>
  <si>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</si>
  <si>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</si>
  <si>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</si>
  <si>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</si>
  <si>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</si>
  <si>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</si>
  <si>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</si>
  <si>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</si>
  <si>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</si>
  <si>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</si>
  <si>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</si>
  <si>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</si>
  <si>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</si>
  <si>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</si>
  <si>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</si>
  <si>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</si>
  <si>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</si>
  <si>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</si>
  <si>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</si>
  <si>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</si>
  <si>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</si>
  <si>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</si>
  <si>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</si>
  <si>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</si>
  <si>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</si>
  <si>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</si>
  <si>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</si>
  <si>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</si>
  <si>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</si>
  <si>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</si>
  <si>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</si>
  <si>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</si>
  <si>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</si>
  <si>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</si>
  <si>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</si>
  <si>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</si>
  <si>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</si>
  <si>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</si>
  <si>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</si>
  <si>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</si>
  <si>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</si>
  <si>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</si>
  <si>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</si>
  <si>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</si>
  <si>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</si>
  <si>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</si>
  <si>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</si>
  <si>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</si>
  <si>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</si>
  <si>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</si>
  <si>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</si>
  <si>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</si>
  <si>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</si>
  <si>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</si>
  <si>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</si>
  <si>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</si>
  <si>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</si>
  <si>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</si>
  <si>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</si>
  <si>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</si>
  <si>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</si>
  <si>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</si>
  <si>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</si>
  <si>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</si>
  <si>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</si>
  <si>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</si>
  <si>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</si>
  <si>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</si>
  <si>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</si>
  <si>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</si>
  <si>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</si>
  <si>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</si>
  <si>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</si>
  <si>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</si>
  <si>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</si>
  <si>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</si>
  <si>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</si>
  <si>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</si>
  <si>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</si>
  <si>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</si>
  <si>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</si>
  <si>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</si>
  <si>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</si>
  <si>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</si>
  <si>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</si>
  <si>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</si>
  <si>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</si>
  <si>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</si>
  <si>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</si>
  <si>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</si>
  <si>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</si>
  <si>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</si>
  <si>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</si>
  <si>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</si>
  <si>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</si>
  <si>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</si>
  <si>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</si>
  <si>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</si>
  <si>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</si>
  <si>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</si>
  <si>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</si>
  <si>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</si>
  <si>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</si>
  <si>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</si>
  <si>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</si>
  <si>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</si>
  <si>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</si>
  <si>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</si>
  <si>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</si>
  <si>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</si>
  <si>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</si>
  <si>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</si>
  <si>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</si>
  <si>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</si>
  <si>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</si>
  <si>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</si>
  <si>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</si>
  <si>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</si>
  <si>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</si>
  <si>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</si>
  <si>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</si>
  <si>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</si>
  <si>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</si>
  <si>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</si>
  <si>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</si>
  <si>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</si>
  <si>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</si>
  <si>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</si>
  <si>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</si>
  <si>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</si>
  <si>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</si>
  <si>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</si>
  <si>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</si>
  <si>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</si>
  <si>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</si>
  <si>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</si>
  <si>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</si>
  <si>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</si>
  <si>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</si>
  <si>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</si>
  <si>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</si>
  <si>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</si>
  <si>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</si>
  <si>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</si>
  <si>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</si>
  <si>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</si>
  <si>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</si>
  <si>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</si>
  <si>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</si>
  <si>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</si>
  <si>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</si>
  <si>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</si>
  <si>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</si>
  <si>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</si>
  <si>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</si>
  <si>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</si>
  <si>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</si>
  <si>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</si>
  <si>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</si>
  <si>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</si>
  <si>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</si>
  <si>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</si>
  <si>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</si>
  <si>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</si>
  <si>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</si>
  <si>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</si>
  <si>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</si>
  <si>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</si>
  <si>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</si>
  <si>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</si>
  <si>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</si>
  <si>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</si>
  <si>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</si>
  <si>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</si>
  <si>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</si>
  <si>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</si>
  <si>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</si>
  <si>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</si>
  <si>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</si>
  <si>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</si>
  <si>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</si>
  <si>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</si>
  <si>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</si>
  <si>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</si>
  <si>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</si>
  <si>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</si>
  <si>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</si>
  <si>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</si>
  <si>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</si>
  <si>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</si>
  <si>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</si>
  <si>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</si>
  <si>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</si>
  <si>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</si>
  <si>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</si>
  <si>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</si>
  <si>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</si>
  <si>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</si>
  <si>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</si>
  <si>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</si>
  <si>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</si>
  <si>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</si>
  <si>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</si>
  <si>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</si>
  <si>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</si>
  <si>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</si>
  <si>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</si>
  <si>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</si>
  <si>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</si>
  <si>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</si>
  <si>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</si>
  <si>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</si>
  <si>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</si>
  <si>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</si>
  <si>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</si>
  <si>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</si>
  <si>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</si>
  <si>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</si>
  <si>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</si>
  <si>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</si>
  <si>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</si>
  <si>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</si>
  <si>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</si>
  <si>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</si>
  <si>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</si>
  <si>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</si>
  <si>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</si>
  <si>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</si>
  <si>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</si>
  <si>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</si>
  <si>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</si>
  <si>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</si>
  <si>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</si>
  <si>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</si>
  <si>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</si>
  <si>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</si>
  <si>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</si>
  <si>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</si>
  <si>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</si>
  <si>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</si>
  <si>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</si>
  <si>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</si>
  <si>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</si>
  <si>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</si>
  <si>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</si>
  <si>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</si>
  <si>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</si>
  <si>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</si>
  <si>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</si>
  <si>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</si>
  <si>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</si>
  <si>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</si>
  <si>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</si>
  <si>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</si>
  <si>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</si>
  <si>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</si>
  <si>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</si>
  <si>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</si>
  <si>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</si>
  <si>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</si>
  <si>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</si>
  <si>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</si>
  <si>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</si>
  <si>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</si>
  <si>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</si>
  <si>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</si>
  <si>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</si>
  <si>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</si>
  <si>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</si>
  <si>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</si>
  <si>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</si>
  <si>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</si>
  <si>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</si>
  <si>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</si>
  <si>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</si>
  <si>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</si>
  <si>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</si>
  <si>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</si>
  <si>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</si>
  <si>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</si>
  <si>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</si>
  <si>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</si>
  <si>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</si>
  <si>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</si>
  <si>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</si>
  <si>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</si>
  <si>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</si>
  <si>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</si>
  <si>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</si>
  <si>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</si>
  <si>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</si>
  <si>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</si>
  <si>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</si>
  <si>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</si>
  <si>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</si>
  <si>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</si>
  <si>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</si>
  <si>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</si>
  <si>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</si>
  <si>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</si>
  <si>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</si>
  <si>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</si>
  <si>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</si>
  <si>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</si>
  <si>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</si>
  <si>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</si>
  <si>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</si>
  <si>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</si>
  <si>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</si>
  <si>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</si>
  <si>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</si>
  <si>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</si>
  <si>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</si>
  <si>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</si>
  <si>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</si>
  <si>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</si>
  <si>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</si>
  <si>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</si>
  <si>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</si>
  <si>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</si>
  <si>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</si>
  <si>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</si>
  <si>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</si>
  <si>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</si>
  <si>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</si>
  <si>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</si>
  <si>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</si>
  <si>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</si>
  <si>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</si>
  <si>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</si>
  <si>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</si>
  <si>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</si>
  <si>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</si>
  <si>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</si>
  <si>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</si>
  <si>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</si>
  <si>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</si>
  <si>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</si>
  <si>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</si>
  <si>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</si>
  <si>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</si>
  <si>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</si>
  <si>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</si>
  <si>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</si>
  <si>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</si>
  <si>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</si>
  <si>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</si>
  <si>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</si>
  <si>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</si>
  <si>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</si>
  <si>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</si>
  <si>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</si>
  <si>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</si>
  <si>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</si>
  <si>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</si>
  <si>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</si>
  <si>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</si>
  <si>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</si>
  <si>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</si>
  <si>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</si>
  <si>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</si>
  <si>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</si>
  <si>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</si>
  <si>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</si>
  <si>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</si>
  <si>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</si>
  <si>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</si>
  <si>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</si>
  <si>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</si>
  <si>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</si>
  <si>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</si>
  <si>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</si>
  <si>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</si>
  <si>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</si>
  <si>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</si>
  <si>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</si>
  <si>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</si>
  <si>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</si>
  <si>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</si>
  <si>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</si>
  <si>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</si>
  <si>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</si>
  <si>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</si>
  <si>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</si>
  <si>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</si>
  <si>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</si>
  <si>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</si>
  <si>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</si>
  <si>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</si>
  <si>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</si>
  <si>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</si>
  <si>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244</t>
    <phoneticPr fontId="2"/>
  </si>
  <si>
    <t>0813</t>
    <phoneticPr fontId="2"/>
  </si>
  <si>
    <t>横浜市戸塚区舞岡町226番地</t>
    <rPh sb="0" eb="3">
      <t>ヨコハマシ</t>
    </rPh>
    <rPh sb="3" eb="5">
      <t>トツカ</t>
    </rPh>
    <rPh sb="5" eb="6">
      <t>ク</t>
    </rPh>
    <rPh sb="6" eb="8">
      <t>マイオカ</t>
    </rPh>
    <rPh sb="8" eb="9">
      <t>チョウ</t>
    </rPh>
    <rPh sb="12" eb="14">
      <t>バンチ</t>
    </rPh>
    <phoneticPr fontId="2"/>
  </si>
  <si>
    <t>045</t>
    <phoneticPr fontId="2"/>
  </si>
  <si>
    <t>045</t>
    <phoneticPr fontId="2"/>
  </si>
  <si>
    <t>826</t>
    <phoneticPr fontId="2"/>
  </si>
  <si>
    <t>822</t>
    <phoneticPr fontId="2"/>
  </si>
  <si>
    <t>2722</t>
    <phoneticPr fontId="2"/>
  </si>
  <si>
    <t>3308</t>
    <phoneticPr fontId="2"/>
  </si>
  <si>
    <t>小川</t>
    <rPh sb="0" eb="2">
      <t>オガワ</t>
    </rPh>
    <phoneticPr fontId="2"/>
  </si>
  <si>
    <t>豊</t>
    <rPh sb="0" eb="1">
      <t>ユタ</t>
    </rPh>
    <phoneticPr fontId="2"/>
  </si>
  <si>
    <t>華輪</t>
    <rPh sb="0" eb="1">
      <t>ハナ</t>
    </rPh>
    <rPh sb="1" eb="2">
      <t>ワ</t>
    </rPh>
    <phoneticPr fontId="2"/>
  </si>
  <si>
    <t>努</t>
    <rPh sb="0" eb="1">
      <t>ツトム</t>
    </rPh>
    <phoneticPr fontId="2"/>
  </si>
  <si>
    <t>おがわ</t>
    <phoneticPr fontId="2"/>
  </si>
  <si>
    <t>ゆたか</t>
    <phoneticPr fontId="2"/>
  </si>
  <si>
    <t>はなわ</t>
    <phoneticPr fontId="2"/>
  </si>
  <si>
    <t>つとむ</t>
    <phoneticPr fontId="2"/>
  </si>
  <si>
    <t>荒谷</t>
    <rPh sb="0" eb="2">
      <t>アラヤ</t>
    </rPh>
    <phoneticPr fontId="2"/>
  </si>
  <si>
    <t>愛翔</t>
    <rPh sb="0" eb="1">
      <t>マナ</t>
    </rPh>
    <rPh sb="1" eb="2">
      <t>ショウ</t>
    </rPh>
    <phoneticPr fontId="2"/>
  </si>
  <si>
    <t>あらや</t>
    <phoneticPr fontId="2"/>
  </si>
  <si>
    <t>まなと</t>
    <phoneticPr fontId="2"/>
  </si>
  <si>
    <t>柳木</t>
    <rPh sb="0" eb="1">
      <t>ヤナギ</t>
    </rPh>
    <rPh sb="1" eb="2">
      <t>ギ</t>
    </rPh>
    <phoneticPr fontId="2"/>
  </si>
  <si>
    <t>悠亮</t>
    <rPh sb="0" eb="2">
      <t>ユウスケ</t>
    </rPh>
    <phoneticPr fontId="2"/>
  </si>
  <si>
    <t>やなぎ</t>
    <phoneticPr fontId="2"/>
  </si>
  <si>
    <t>ゆうすけ</t>
    <phoneticPr fontId="2"/>
  </si>
  <si>
    <t>ゆうすけ</t>
    <phoneticPr fontId="2"/>
  </si>
  <si>
    <t>富樫</t>
    <rPh sb="0" eb="2">
      <t>トガシ</t>
    </rPh>
    <phoneticPr fontId="2"/>
  </si>
  <si>
    <t>遼巨</t>
    <rPh sb="0" eb="1">
      <t>リョウ</t>
    </rPh>
    <rPh sb="1" eb="2">
      <t>キョ</t>
    </rPh>
    <phoneticPr fontId="2"/>
  </si>
  <si>
    <t>富澤</t>
    <rPh sb="0" eb="2">
      <t>トミザワ</t>
    </rPh>
    <phoneticPr fontId="2"/>
  </si>
  <si>
    <t>汐音</t>
    <rPh sb="0" eb="2">
      <t>シオン</t>
    </rPh>
    <phoneticPr fontId="2"/>
  </si>
  <si>
    <t>八木</t>
    <rPh sb="0" eb="2">
      <t>ヤギ</t>
    </rPh>
    <phoneticPr fontId="2"/>
  </si>
  <si>
    <t>風河</t>
    <rPh sb="0" eb="1">
      <t>フウ</t>
    </rPh>
    <rPh sb="1" eb="2">
      <t>カワ</t>
    </rPh>
    <phoneticPr fontId="2"/>
  </si>
  <si>
    <t>新井</t>
    <rPh sb="0" eb="2">
      <t>アライ</t>
    </rPh>
    <phoneticPr fontId="2"/>
  </si>
  <si>
    <t>悠斗</t>
    <rPh sb="0" eb="2">
      <t>ユウト</t>
    </rPh>
    <phoneticPr fontId="2"/>
  </si>
  <si>
    <t>平野</t>
    <rPh sb="0" eb="2">
      <t>ヒラノ</t>
    </rPh>
    <phoneticPr fontId="2"/>
  </si>
  <si>
    <t>舜弥</t>
    <rPh sb="0" eb="1">
      <t>シュン</t>
    </rPh>
    <rPh sb="1" eb="2">
      <t>ヤ</t>
    </rPh>
    <phoneticPr fontId="2"/>
  </si>
  <si>
    <t>太田</t>
    <rPh sb="0" eb="2">
      <t>オオタ</t>
    </rPh>
    <phoneticPr fontId="2"/>
  </si>
  <si>
    <t>隼輔</t>
    <rPh sb="0" eb="2">
      <t>シュンスケ</t>
    </rPh>
    <phoneticPr fontId="2"/>
  </si>
  <si>
    <t>おおた</t>
  </si>
  <si>
    <t>しゅんすけ</t>
  </si>
  <si>
    <t>小林</t>
    <rPh sb="0" eb="2">
      <t>コバヤシ</t>
    </rPh>
    <phoneticPr fontId="2"/>
  </si>
  <si>
    <t>洋介</t>
    <rPh sb="0" eb="2">
      <t>ヨウスケ</t>
    </rPh>
    <phoneticPr fontId="2"/>
  </si>
  <si>
    <t>馬場</t>
    <rPh sb="0" eb="2">
      <t>ババ</t>
    </rPh>
    <phoneticPr fontId="2"/>
  </si>
  <si>
    <t>悠</t>
    <rPh sb="0" eb="1">
      <t>ユウ</t>
    </rPh>
    <phoneticPr fontId="2"/>
  </si>
  <si>
    <t>ばば</t>
  </si>
  <si>
    <t>はるか</t>
  </si>
  <si>
    <t>こばやし</t>
  </si>
  <si>
    <t>ようすけ</t>
  </si>
  <si>
    <t>山本</t>
    <rPh sb="0" eb="2">
      <t>ヤマモト</t>
    </rPh>
    <phoneticPr fontId="2"/>
  </si>
  <si>
    <t>晴大</t>
    <rPh sb="0" eb="1">
      <t>ハレ</t>
    </rPh>
    <rPh sb="1" eb="2">
      <t>ダイ</t>
    </rPh>
    <phoneticPr fontId="2"/>
  </si>
  <si>
    <t>鞠子</t>
    <rPh sb="0" eb="2">
      <t>マリコ</t>
    </rPh>
    <phoneticPr fontId="2"/>
  </si>
  <si>
    <t>空</t>
    <rPh sb="0" eb="1">
      <t>ソラ</t>
    </rPh>
    <phoneticPr fontId="2"/>
  </si>
  <si>
    <t>とがし</t>
    <phoneticPr fontId="2"/>
  </si>
  <si>
    <t>りょうご</t>
    <phoneticPr fontId="2"/>
  </si>
  <si>
    <t>とみざわ</t>
    <phoneticPr fontId="2"/>
  </si>
  <si>
    <t>しおん</t>
    <phoneticPr fontId="2"/>
  </si>
  <si>
    <t>やぎ</t>
    <phoneticPr fontId="2"/>
  </si>
  <si>
    <t>ふうが</t>
    <phoneticPr fontId="2"/>
  </si>
  <si>
    <t>あらい</t>
    <phoneticPr fontId="2"/>
  </si>
  <si>
    <t>ゆうと</t>
    <phoneticPr fontId="2"/>
  </si>
  <si>
    <t>ひらの</t>
    <phoneticPr fontId="2"/>
  </si>
  <si>
    <t>しゅんや</t>
    <phoneticPr fontId="2"/>
  </si>
  <si>
    <t>まりこ</t>
    <phoneticPr fontId="2"/>
  </si>
  <si>
    <t>そら</t>
    <phoneticPr fontId="2"/>
  </si>
  <si>
    <t>やまもと</t>
    <phoneticPr fontId="2"/>
  </si>
  <si>
    <t>はるた</t>
    <phoneticPr fontId="2"/>
  </si>
  <si>
    <t>葛谷</t>
    <rPh sb="0" eb="2">
      <t>クズヤ</t>
    </rPh>
    <phoneticPr fontId="2"/>
  </si>
  <si>
    <t>くずや</t>
    <phoneticPr fontId="2"/>
  </si>
  <si>
    <t>治彦</t>
    <rPh sb="0" eb="2">
      <t>ハルヒコ</t>
    </rPh>
    <phoneticPr fontId="2"/>
  </si>
  <si>
    <t>はるひこ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</si>
</sst>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7" zoomScale="70" zoomScaleNormal="100" zoomScaleSheetLayoutView="70" workbookViewId="0">
      <selection activeCell="Q33" sqref="Q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R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1232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0" t="str">
        <f>IF(S2="","",VLOOKUP(S2,チーム番号!A2:E501,5,FALSE))</f>
        <v>横浜市立舞岡中学校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1" t="s">
        <v>683</v>
      </c>
      <c r="AC4" s="102"/>
      <c r="AD4" s="102"/>
      <c r="AE4" s="102"/>
      <c r="AF4" s="4" t="s">
        <v>584</v>
      </c>
      <c r="AG4" s="102" t="s">
        <v>686</v>
      </c>
      <c r="AH4" s="102"/>
      <c r="AI4" s="102"/>
      <c r="AJ4" s="102"/>
      <c r="AK4" s="4" t="s">
        <v>584</v>
      </c>
      <c r="AL4" s="102" t="s">
        <v>687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684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693</v>
      </c>
      <c r="G12" s="147"/>
      <c r="H12" s="147"/>
      <c r="I12" s="147"/>
      <c r="J12" s="147"/>
      <c r="K12" s="147"/>
      <c r="L12" s="147" t="s">
        <v>694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57" t="s">
        <v>578</v>
      </c>
      <c r="AI13" s="258"/>
      <c r="AJ13" s="74" t="s">
        <v>575</v>
      </c>
      <c r="AK13" s="74"/>
      <c r="AL13" s="74"/>
      <c r="AM13" s="74"/>
      <c r="AN13" s="258" t="s">
        <v>544</v>
      </c>
      <c r="AO13" s="259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703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747</v>
      </c>
      <c r="AA20" s="201"/>
      <c r="AB20" s="201"/>
      <c r="AC20" s="201"/>
      <c r="AD20" s="201"/>
      <c r="AE20" s="201" t="s">
        <v>749</v>
      </c>
      <c r="AF20" s="201"/>
      <c r="AG20" s="201"/>
      <c r="AH20" s="201"/>
      <c r="AI20" s="202"/>
      <c r="AJ20" s="198">
        <v>2</v>
      </c>
      <c r="AK20" s="198"/>
      <c r="AL20" s="203">
        <v>167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746</v>
      </c>
      <c r="AA21" s="216"/>
      <c r="AB21" s="216"/>
      <c r="AC21" s="216"/>
      <c r="AD21" s="216"/>
      <c r="AE21" s="216" t="s">
        <v>748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732</v>
      </c>
      <c r="G22" s="169"/>
      <c r="H22" s="169"/>
      <c r="I22" s="169"/>
      <c r="J22" s="169"/>
      <c r="K22" s="169" t="s">
        <v>733</v>
      </c>
      <c r="L22" s="169"/>
      <c r="M22" s="169"/>
      <c r="N22" s="169"/>
      <c r="O22" s="170"/>
      <c r="P22" s="210">
        <v>2</v>
      </c>
      <c r="Q22" s="210"/>
      <c r="R22" s="212">
        <v>168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254" t="s">
        <v>718</v>
      </c>
      <c r="AA22" s="173"/>
      <c r="AB22" s="173"/>
      <c r="AC22" s="173"/>
      <c r="AD22" s="255"/>
      <c r="AE22" s="172" t="s">
        <v>719</v>
      </c>
      <c r="AF22" s="173"/>
      <c r="AG22" s="173"/>
      <c r="AH22" s="173"/>
      <c r="AI22" s="256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706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49" t="s">
        <v>716</v>
      </c>
      <c r="AA23" s="250"/>
      <c r="AB23" s="250"/>
      <c r="AC23" s="250"/>
      <c r="AD23" s="251"/>
      <c r="AE23" s="252" t="s">
        <v>717</v>
      </c>
      <c r="AF23" s="250"/>
      <c r="AG23" s="250"/>
      <c r="AH23" s="250"/>
      <c r="AI23" s="253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734</v>
      </c>
      <c r="G24" s="169"/>
      <c r="H24" s="169"/>
      <c r="I24" s="169"/>
      <c r="J24" s="169"/>
      <c r="K24" s="169" t="s">
        <v>735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254" t="s">
        <v>726</v>
      </c>
      <c r="AA24" s="173"/>
      <c r="AB24" s="173"/>
      <c r="AC24" s="173"/>
      <c r="AD24" s="255"/>
      <c r="AE24" s="172" t="s">
        <v>727</v>
      </c>
      <c r="AF24" s="173"/>
      <c r="AG24" s="173"/>
      <c r="AH24" s="173"/>
      <c r="AI24" s="256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49" t="s">
        <v>720</v>
      </c>
      <c r="AA25" s="250"/>
      <c r="AB25" s="250"/>
      <c r="AC25" s="250"/>
      <c r="AD25" s="251"/>
      <c r="AE25" s="252" t="s">
        <v>721</v>
      </c>
      <c r="AF25" s="250"/>
      <c r="AG25" s="250"/>
      <c r="AH25" s="250"/>
      <c r="AI25" s="253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736</v>
      </c>
      <c r="G26" s="169"/>
      <c r="H26" s="169"/>
      <c r="I26" s="169"/>
      <c r="J26" s="169"/>
      <c r="K26" s="169" t="s">
        <v>737</v>
      </c>
      <c r="L26" s="169"/>
      <c r="M26" s="169"/>
      <c r="N26" s="169"/>
      <c r="O26" s="170"/>
      <c r="P26" s="210">
        <v>1</v>
      </c>
      <c r="Q26" s="210"/>
      <c r="R26" s="212">
        <v>172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254" t="s">
        <v>724</v>
      </c>
      <c r="AA26" s="173"/>
      <c r="AB26" s="173"/>
      <c r="AC26" s="173"/>
      <c r="AD26" s="255"/>
      <c r="AE26" s="172" t="s">
        <v>725</v>
      </c>
      <c r="AF26" s="173"/>
      <c r="AG26" s="173"/>
      <c r="AH26" s="173"/>
      <c r="AI26" s="256"/>
      <c r="AJ26" s="210">
        <v>2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49" t="s">
        <v>722</v>
      </c>
      <c r="AA27" s="250"/>
      <c r="AB27" s="250"/>
      <c r="AC27" s="250"/>
      <c r="AD27" s="251"/>
      <c r="AE27" s="252" t="s">
        <v>723</v>
      </c>
      <c r="AF27" s="250"/>
      <c r="AG27" s="250"/>
      <c r="AH27" s="250"/>
      <c r="AI27" s="253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738</v>
      </c>
      <c r="G28" s="169"/>
      <c r="H28" s="169"/>
      <c r="I28" s="169"/>
      <c r="J28" s="169"/>
      <c r="K28" s="169" t="s">
        <v>739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254" t="s">
        <v>744</v>
      </c>
      <c r="AA28" s="173"/>
      <c r="AB28" s="173"/>
      <c r="AC28" s="173"/>
      <c r="AD28" s="255"/>
      <c r="AE28" s="172" t="s">
        <v>745</v>
      </c>
      <c r="AF28" s="173"/>
      <c r="AG28" s="173"/>
      <c r="AH28" s="173"/>
      <c r="AI28" s="256"/>
      <c r="AJ28" s="210">
        <v>1</v>
      </c>
      <c r="AK28" s="210"/>
      <c r="AL28" s="212">
        <v>164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713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49" t="s">
        <v>728</v>
      </c>
      <c r="AA29" s="250"/>
      <c r="AB29" s="250"/>
      <c r="AC29" s="250"/>
      <c r="AD29" s="251"/>
      <c r="AE29" s="252" t="s">
        <v>729</v>
      </c>
      <c r="AF29" s="250"/>
      <c r="AG29" s="250"/>
      <c r="AH29" s="250"/>
      <c r="AI29" s="253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740</v>
      </c>
      <c r="G30" s="169"/>
      <c r="H30" s="169"/>
      <c r="I30" s="169"/>
      <c r="J30" s="169"/>
      <c r="K30" s="169" t="s">
        <v>741</v>
      </c>
      <c r="L30" s="169"/>
      <c r="M30" s="169"/>
      <c r="N30" s="169"/>
      <c r="O30" s="170"/>
      <c r="P30" s="210">
        <v>2</v>
      </c>
      <c r="Q30" s="210"/>
      <c r="R30" s="212">
        <v>164</v>
      </c>
      <c r="S30" s="114"/>
      <c r="T30" s="218" t="s">
        <v>544</v>
      </c>
      <c r="U30" s="219"/>
      <c r="V30" s="225">
        <v>12</v>
      </c>
      <c r="W30" s="226"/>
      <c r="X30" s="210">
        <v>13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730</v>
      </c>
      <c r="AA31" s="160"/>
      <c r="AB31" s="160"/>
      <c r="AC31" s="160"/>
      <c r="AD31" s="160"/>
      <c r="AE31" s="160" t="s">
        <v>731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8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7"/>
      <c r="V34" s="239" t="s">
        <v>601</v>
      </c>
      <c r="W34" s="240"/>
      <c r="X34" s="240"/>
      <c r="Y34" s="240"/>
      <c r="Z34" s="241"/>
      <c r="AA34" s="268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  <c r="AM34" s="266"/>
      <c r="AN34" s="266"/>
      <c r="AO34" s="267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0" t="str">
        <f>入力見本!B1</f>
        <v>２０１６（平成２８）年度
神奈川県中学校バレーボール部活動普及・育成事業
（指導者研修会兼新人研修会）参加申込書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</row>
    <row r="2" spans="1:40" s="2" customFormat="1" ht="37.5" customHeight="1" thickBot="1">
      <c r="A2" s="314" t="s">
        <v>546</v>
      </c>
      <c r="B2" s="315"/>
      <c r="C2" s="315"/>
      <c r="D2" s="315"/>
      <c r="E2" s="315"/>
      <c r="F2" s="315"/>
      <c r="G2" s="315"/>
      <c r="H2" s="316">
        <f>IF(入力!I2="","",入力!I2)</f>
        <v>1</v>
      </c>
      <c r="I2" s="317"/>
      <c r="J2" s="318"/>
      <c r="K2" s="319" t="s">
        <v>547</v>
      </c>
      <c r="L2" s="315"/>
      <c r="M2" s="315"/>
      <c r="N2" s="315"/>
      <c r="O2" s="315"/>
      <c r="P2" s="315"/>
      <c r="Q2" s="315"/>
      <c r="R2" s="316">
        <f>IF(入力!S2="","",入力!S2)</f>
        <v>1232</v>
      </c>
      <c r="S2" s="317"/>
      <c r="T2" s="317"/>
      <c r="U2" s="317"/>
      <c r="V2" s="317"/>
      <c r="W2" s="317"/>
      <c r="X2" s="318"/>
      <c r="Y2" s="341" t="str">
        <f>IF(R2="","",VLOOKUP(R2,チーム番号!A2:E501,2,FALSE))</f>
        <v>横浜</v>
      </c>
      <c r="Z2" s="317"/>
      <c r="AA2" s="317"/>
      <c r="AB2" s="317"/>
      <c r="AC2" s="317"/>
      <c r="AD2" s="317"/>
      <c r="AE2" s="308" t="s">
        <v>548</v>
      </c>
      <c r="AF2" s="308"/>
      <c r="AG2" s="308"/>
      <c r="AH2" s="308"/>
      <c r="AI2" s="309"/>
      <c r="AJ2" s="1"/>
    </row>
    <row r="3" spans="1:40" ht="18.75" customHeight="1">
      <c r="A3" s="322" t="s">
        <v>2</v>
      </c>
      <c r="B3" s="323"/>
      <c r="C3" s="323"/>
      <c r="D3" s="324"/>
      <c r="E3" s="342" t="str">
        <f>CONCATENATE(入力!F3,"　　",入力!F8)</f>
        <v>横浜市立舞岡中学校　　</v>
      </c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  <c r="AA3" s="348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5"/>
      <c r="AB4" s="346"/>
      <c r="AC4" s="346"/>
      <c r="AD4" s="346"/>
      <c r="AE4" s="4" t="s">
        <v>3</v>
      </c>
      <c r="AF4" s="346"/>
      <c r="AG4" s="346"/>
      <c r="AH4" s="346"/>
      <c r="AI4" s="346"/>
      <c r="AJ4" s="4" t="s">
        <v>3</v>
      </c>
      <c r="AK4" s="346"/>
      <c r="AL4" s="346"/>
      <c r="AM4" s="346"/>
      <c r="AN4" s="347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0"/>
      <c r="F6" s="321"/>
      <c r="G6" s="5" t="s">
        <v>13</v>
      </c>
      <c r="H6" s="310"/>
      <c r="I6" s="310"/>
      <c r="J6" s="311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5"/>
      <c r="AB6" s="346"/>
      <c r="AC6" s="346"/>
      <c r="AD6" s="346"/>
      <c r="AE6" s="4" t="s">
        <v>3</v>
      </c>
      <c r="AF6" s="346"/>
      <c r="AG6" s="346"/>
      <c r="AH6" s="346"/>
      <c r="AI6" s="346"/>
      <c r="AJ6" s="4" t="s">
        <v>3</v>
      </c>
      <c r="AK6" s="346"/>
      <c r="AL6" s="346"/>
      <c r="AM6" s="346"/>
      <c r="AN6" s="347"/>
    </row>
    <row r="7" spans="1:40" ht="18.75" customHeight="1">
      <c r="A7" s="165" t="s">
        <v>0</v>
      </c>
      <c r="B7" s="166"/>
      <c r="C7" s="166"/>
      <c r="D7" s="167"/>
      <c r="E7" s="337" t="str">
        <f>IF(入力!F12="","",入力!F12)</f>
        <v>おがわ</v>
      </c>
      <c r="F7" s="338"/>
      <c r="G7" s="338"/>
      <c r="H7" s="338"/>
      <c r="I7" s="338"/>
      <c r="J7" s="338"/>
      <c r="K7" s="338" t="str">
        <f>IF(入力!L12="","",入力!L12)</f>
        <v>ゆたか</v>
      </c>
      <c r="L7" s="338"/>
      <c r="M7" s="338"/>
      <c r="N7" s="338"/>
      <c r="O7" s="338"/>
      <c r="P7" s="339"/>
      <c r="Q7" s="171" t="s">
        <v>0</v>
      </c>
      <c r="R7" s="166"/>
      <c r="S7" s="166"/>
      <c r="T7" s="167"/>
      <c r="U7" s="171" t="str">
        <f>IF(入力!V12="","",入力!V12)</f>
        <v>はなわ</v>
      </c>
      <c r="V7" s="166"/>
      <c r="W7" s="166"/>
      <c r="X7" s="166"/>
      <c r="Y7" s="166"/>
      <c r="Z7" s="312"/>
      <c r="AA7" s="295" t="str">
        <f>IF(入力!AB12="","",入力!AB12)</f>
        <v>つとむ</v>
      </c>
      <c r="AB7" s="166"/>
      <c r="AC7" s="166"/>
      <c r="AD7" s="166"/>
      <c r="AE7" s="166"/>
      <c r="AF7" s="167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30" t="s">
        <v>6</v>
      </c>
      <c r="B8" s="94"/>
      <c r="C8" s="94"/>
      <c r="D8" s="131"/>
      <c r="E8" s="325" t="str">
        <f>IF(入力!F13="","",入力!F13)</f>
        <v>小川</v>
      </c>
      <c r="F8" s="326"/>
      <c r="G8" s="326"/>
      <c r="H8" s="326"/>
      <c r="I8" s="326"/>
      <c r="J8" s="326"/>
      <c r="K8" s="326" t="str">
        <f>IF(入力!L13="","",入力!L13)</f>
        <v>豊</v>
      </c>
      <c r="L8" s="326"/>
      <c r="M8" s="326"/>
      <c r="N8" s="326"/>
      <c r="O8" s="326"/>
      <c r="P8" s="327"/>
      <c r="Q8" s="135" t="s">
        <v>7</v>
      </c>
      <c r="R8" s="136"/>
      <c r="S8" s="136"/>
      <c r="T8" s="137"/>
      <c r="U8" s="328" t="str">
        <f>IF(入力!V13="","",入力!V13)</f>
        <v>華輪</v>
      </c>
      <c r="V8" s="329"/>
      <c r="W8" s="329"/>
      <c r="X8" s="329"/>
      <c r="Y8" s="329"/>
      <c r="Z8" s="330"/>
      <c r="AA8" s="331" t="str">
        <f>IF(入力!AB13="","",入力!AB13)</f>
        <v>努</v>
      </c>
      <c r="AB8" s="329"/>
      <c r="AC8" s="329"/>
      <c r="AD8" s="329"/>
      <c r="AE8" s="329"/>
      <c r="AF8" s="332"/>
      <c r="AG8" s="272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6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あらや</v>
      </c>
      <c r="F9" s="166"/>
      <c r="G9" s="166"/>
      <c r="H9" s="166"/>
      <c r="I9" s="166"/>
      <c r="J9" s="312"/>
      <c r="K9" s="295" t="str">
        <f>IF(入力!L14="","",入力!L14)</f>
        <v>まなと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やなぎ</v>
      </c>
      <c r="V9" s="166"/>
      <c r="W9" s="166"/>
      <c r="X9" s="166"/>
      <c r="Y9" s="166"/>
      <c r="Z9" s="312"/>
      <c r="AA9" s="295" t="str">
        <f>IF(入力!AB14="","",入力!AB14)</f>
        <v>ゆうすけ</v>
      </c>
      <c r="AB9" s="166"/>
      <c r="AC9" s="166"/>
      <c r="AD9" s="166"/>
      <c r="AE9" s="166"/>
      <c r="AF9" s="296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0" t="str">
        <f>IF(入力!F15="","",入力!F15)</f>
        <v>荒谷</v>
      </c>
      <c r="F10" s="298"/>
      <c r="G10" s="298"/>
      <c r="H10" s="298"/>
      <c r="I10" s="298"/>
      <c r="J10" s="301"/>
      <c r="K10" s="297" t="str">
        <f>IF(入力!L15="","",入力!L15)</f>
        <v>愛翔</v>
      </c>
      <c r="L10" s="298"/>
      <c r="M10" s="298"/>
      <c r="N10" s="298"/>
      <c r="O10" s="298"/>
      <c r="P10" s="313"/>
      <c r="Q10" s="108" t="s">
        <v>9</v>
      </c>
      <c r="R10" s="108"/>
      <c r="S10" s="108"/>
      <c r="T10" s="109"/>
      <c r="U10" s="300" t="str">
        <f>IF(入力!V15="","",入力!V15)</f>
        <v>柳木</v>
      </c>
      <c r="V10" s="298"/>
      <c r="W10" s="298"/>
      <c r="X10" s="298"/>
      <c r="Y10" s="298"/>
      <c r="Z10" s="301"/>
      <c r="AA10" s="297" t="str">
        <f>IF(入力!AB15="","",入力!AB15)</f>
        <v>悠亮</v>
      </c>
      <c r="AB10" s="298"/>
      <c r="AC10" s="298"/>
      <c r="AD10" s="298"/>
      <c r="AE10" s="298"/>
      <c r="AF10" s="299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9" t="s">
        <v>577</v>
      </c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3">
        <f>IF(入力!D20="","",入力!D20)</f>
        <v>1</v>
      </c>
      <c r="D15" s="293"/>
      <c r="E15" s="302" t="str">
        <f>IF(入力!F20="","",入力!F20)</f>
        <v>やなぎ</v>
      </c>
      <c r="F15" s="291"/>
      <c r="G15" s="291"/>
      <c r="H15" s="291"/>
      <c r="I15" s="291"/>
      <c r="J15" s="291" t="str">
        <f>IF(入力!K20="","",入力!K20)</f>
        <v>ゆうすけ</v>
      </c>
      <c r="K15" s="291"/>
      <c r="L15" s="291"/>
      <c r="M15" s="291"/>
      <c r="N15" s="292"/>
      <c r="O15" s="293">
        <f>IF(入力!P20="","",入力!P20)</f>
        <v>2</v>
      </c>
      <c r="P15" s="293"/>
      <c r="Q15" s="289">
        <f>IF(入力!R20="","",入力!R20)</f>
        <v>169</v>
      </c>
      <c r="R15" s="290"/>
      <c r="S15" s="289" t="str">
        <f>IF(入力!T20="","",入力!T20)</f>
        <v>○</v>
      </c>
      <c r="T15" s="303"/>
      <c r="U15" s="194">
        <v>7</v>
      </c>
      <c r="V15" s="195"/>
      <c r="W15" s="293">
        <f>IF(入力!X20="","",入力!X20)</f>
        <v>7</v>
      </c>
      <c r="X15" s="293"/>
      <c r="Y15" s="302" t="str">
        <f>IF(入力!Z20="","",入力!Z20)</f>
        <v>くずや</v>
      </c>
      <c r="Z15" s="291"/>
      <c r="AA15" s="291"/>
      <c r="AB15" s="291"/>
      <c r="AC15" s="291"/>
      <c r="AD15" s="291" t="str">
        <f>IF(入力!AE20="","",入力!AE20)</f>
        <v>はるひこ</v>
      </c>
      <c r="AE15" s="291"/>
      <c r="AF15" s="291"/>
      <c r="AG15" s="291"/>
      <c r="AH15" s="292"/>
      <c r="AI15" s="293">
        <f>IF(入力!AJ20="","",入力!AJ20)</f>
        <v>2</v>
      </c>
      <c r="AJ15" s="293"/>
      <c r="AK15" s="289">
        <f>IF(入力!AL20="","",入力!AL20)</f>
        <v>167</v>
      </c>
      <c r="AL15" s="290"/>
      <c r="AM15" s="289" t="str">
        <f>IF(入力!AN20="","",入力!AN20)</f>
        <v>○</v>
      </c>
      <c r="AN15" s="303"/>
    </row>
    <row r="16" spans="1:40" ht="37.5" customHeight="1">
      <c r="A16" s="196"/>
      <c r="B16" s="197"/>
      <c r="C16" s="294"/>
      <c r="D16" s="294"/>
      <c r="E16" s="305" t="str">
        <f>IF(入力!F21="","",入力!F21)</f>
        <v>柳木</v>
      </c>
      <c r="F16" s="306"/>
      <c r="G16" s="306"/>
      <c r="H16" s="306"/>
      <c r="I16" s="306"/>
      <c r="J16" s="306" t="str">
        <f>IF(入力!K21="","",入力!K21)</f>
        <v>悠亮</v>
      </c>
      <c r="K16" s="306"/>
      <c r="L16" s="306"/>
      <c r="M16" s="306"/>
      <c r="N16" s="307"/>
      <c r="O16" s="294"/>
      <c r="P16" s="294"/>
      <c r="Q16" s="93"/>
      <c r="R16" s="131"/>
      <c r="S16" s="93"/>
      <c r="T16" s="304"/>
      <c r="U16" s="196"/>
      <c r="V16" s="197"/>
      <c r="W16" s="294"/>
      <c r="X16" s="294"/>
      <c r="Y16" s="305" t="str">
        <f>IF(入力!Z21="","",入力!Z21)</f>
        <v>葛谷</v>
      </c>
      <c r="Z16" s="306"/>
      <c r="AA16" s="306"/>
      <c r="AB16" s="306"/>
      <c r="AC16" s="306"/>
      <c r="AD16" s="306" t="str">
        <f>IF(入力!AE21="","",入力!AE21)</f>
        <v>治彦</v>
      </c>
      <c r="AE16" s="306"/>
      <c r="AF16" s="306"/>
      <c r="AG16" s="306"/>
      <c r="AH16" s="307"/>
      <c r="AI16" s="294"/>
      <c r="AJ16" s="294"/>
      <c r="AK16" s="93"/>
      <c r="AL16" s="131"/>
      <c r="AM16" s="93"/>
      <c r="AN16" s="304"/>
    </row>
    <row r="17" spans="1:40" ht="18.75" customHeight="1">
      <c r="A17" s="206">
        <v>2</v>
      </c>
      <c r="B17" s="207"/>
      <c r="C17" s="273">
        <f>IF(入力!D22="","",入力!D22)</f>
        <v>2</v>
      </c>
      <c r="D17" s="273"/>
      <c r="E17" s="276" t="str">
        <f>IF(入力!F22="","",入力!F22)</f>
        <v>とがし</v>
      </c>
      <c r="F17" s="277"/>
      <c r="G17" s="277"/>
      <c r="H17" s="277"/>
      <c r="I17" s="277"/>
      <c r="J17" s="277" t="str">
        <f>IF(入力!K22="","",入力!K22)</f>
        <v>りょうご</v>
      </c>
      <c r="K17" s="277"/>
      <c r="L17" s="277"/>
      <c r="M17" s="277"/>
      <c r="N17" s="278"/>
      <c r="O17" s="273">
        <f>IF(入力!P22="","",入力!P22)</f>
        <v>2</v>
      </c>
      <c r="P17" s="273"/>
      <c r="Q17" s="271">
        <f>IF(入力!R22="","",入力!R22)</f>
        <v>168</v>
      </c>
      <c r="R17" s="106"/>
      <c r="S17" s="279" t="str">
        <f>IF(入力!T22="","",入力!T22)</f>
        <v>○</v>
      </c>
      <c r="T17" s="280"/>
      <c r="U17" s="206">
        <v>8</v>
      </c>
      <c r="V17" s="207"/>
      <c r="W17" s="273">
        <f>IF(入力!X22="","",入力!X22)</f>
        <v>8</v>
      </c>
      <c r="X17" s="273"/>
      <c r="Y17" s="276" t="str">
        <f>IF(入力!Z22="","",入力!Z22)</f>
        <v>おおた</v>
      </c>
      <c r="Z17" s="277"/>
      <c r="AA17" s="277"/>
      <c r="AB17" s="277"/>
      <c r="AC17" s="277"/>
      <c r="AD17" s="277" t="str">
        <f>IF(入力!AE22="","",入力!AE22)</f>
        <v>しゅんすけ</v>
      </c>
      <c r="AE17" s="277"/>
      <c r="AF17" s="277"/>
      <c r="AG17" s="277"/>
      <c r="AH17" s="278"/>
      <c r="AI17" s="273">
        <f>IF(入力!AJ22="","",入力!AJ22)</f>
        <v>2</v>
      </c>
      <c r="AJ17" s="273"/>
      <c r="AK17" s="271">
        <f>IF(入力!AL22="","",入力!AL22)</f>
        <v>158</v>
      </c>
      <c r="AL17" s="106"/>
      <c r="AM17" s="279" t="str">
        <f>IF(入力!AN22="","",入力!AN22)</f>
        <v>○</v>
      </c>
      <c r="AN17" s="280"/>
    </row>
    <row r="18" spans="1:40" ht="37.5" customHeight="1">
      <c r="A18" s="208"/>
      <c r="B18" s="209"/>
      <c r="C18" s="274"/>
      <c r="D18" s="274"/>
      <c r="E18" s="269" t="str">
        <f>IF(入力!F23="","",入力!F23)</f>
        <v>富樫</v>
      </c>
      <c r="F18" s="270"/>
      <c r="G18" s="270"/>
      <c r="H18" s="270"/>
      <c r="I18" s="270"/>
      <c r="J18" s="270" t="str">
        <f>IF(入力!K23="","",入力!K23)</f>
        <v>遼巨</v>
      </c>
      <c r="K18" s="270"/>
      <c r="L18" s="270"/>
      <c r="M18" s="270"/>
      <c r="N18" s="275"/>
      <c r="O18" s="274"/>
      <c r="P18" s="274"/>
      <c r="Q18" s="93"/>
      <c r="R18" s="131"/>
      <c r="S18" s="285"/>
      <c r="T18" s="286"/>
      <c r="U18" s="208"/>
      <c r="V18" s="209"/>
      <c r="W18" s="274"/>
      <c r="X18" s="274"/>
      <c r="Y18" s="269" t="str">
        <f>IF(入力!Z23="","",入力!Z23)</f>
        <v>太田</v>
      </c>
      <c r="Z18" s="270"/>
      <c r="AA18" s="270"/>
      <c r="AB18" s="270"/>
      <c r="AC18" s="270"/>
      <c r="AD18" s="270" t="str">
        <f>IF(入力!AE23="","",入力!AE23)</f>
        <v>隼輔</v>
      </c>
      <c r="AE18" s="270"/>
      <c r="AF18" s="270"/>
      <c r="AG18" s="270"/>
      <c r="AH18" s="275"/>
      <c r="AI18" s="274"/>
      <c r="AJ18" s="274"/>
      <c r="AK18" s="93"/>
      <c r="AL18" s="131"/>
      <c r="AM18" s="285"/>
      <c r="AN18" s="286"/>
    </row>
    <row r="19" spans="1:40" ht="18.75" customHeight="1">
      <c r="A19" s="196">
        <v>3</v>
      </c>
      <c r="B19" s="197"/>
      <c r="C19" s="273">
        <f>IF(入力!D24="","",入力!D24)</f>
        <v>3</v>
      </c>
      <c r="D19" s="273"/>
      <c r="E19" s="276" t="str">
        <f>IF(入力!F24="","",入力!F24)</f>
        <v>とみざわ</v>
      </c>
      <c r="F19" s="277"/>
      <c r="G19" s="277"/>
      <c r="H19" s="277"/>
      <c r="I19" s="277"/>
      <c r="J19" s="277" t="str">
        <f>IF(入力!K24="","",入力!K24)</f>
        <v>しおん</v>
      </c>
      <c r="K19" s="277"/>
      <c r="L19" s="277"/>
      <c r="M19" s="277"/>
      <c r="N19" s="278"/>
      <c r="O19" s="273">
        <f>IF(入力!P24="","",入力!P24)</f>
        <v>2</v>
      </c>
      <c r="P19" s="273"/>
      <c r="Q19" s="271">
        <f>IF(入力!R24="","",入力!R24)</f>
        <v>165</v>
      </c>
      <c r="R19" s="106"/>
      <c r="S19" s="279" t="str">
        <f>IF(入力!T24="","",入力!T24)</f>
        <v>○</v>
      </c>
      <c r="T19" s="280"/>
      <c r="U19" s="196">
        <v>9</v>
      </c>
      <c r="V19" s="197"/>
      <c r="W19" s="273">
        <f>IF(入力!X24="","",入力!X24)</f>
        <v>9</v>
      </c>
      <c r="X19" s="273"/>
      <c r="Y19" s="276" t="str">
        <f>IF(入力!Z24="","",入力!Z24)</f>
        <v>こばやし</v>
      </c>
      <c r="Z19" s="277"/>
      <c r="AA19" s="277"/>
      <c r="AB19" s="277"/>
      <c r="AC19" s="277"/>
      <c r="AD19" s="277" t="str">
        <f>IF(入力!AE24="","",入力!AE24)</f>
        <v>ようすけ</v>
      </c>
      <c r="AE19" s="277"/>
      <c r="AF19" s="277"/>
      <c r="AG19" s="277"/>
      <c r="AH19" s="278"/>
      <c r="AI19" s="273">
        <f>IF(入力!AJ24="","",入力!AJ24)</f>
        <v>2</v>
      </c>
      <c r="AJ19" s="273"/>
      <c r="AK19" s="271">
        <f>IF(入力!AL24="","",入力!AL24)</f>
        <v>163</v>
      </c>
      <c r="AL19" s="106"/>
      <c r="AM19" s="279" t="str">
        <f>IF(入力!AN24="","",入力!AN24)</f>
        <v>○</v>
      </c>
      <c r="AN19" s="280"/>
    </row>
    <row r="20" spans="1:40" ht="37.5" customHeight="1">
      <c r="A20" s="196"/>
      <c r="B20" s="197"/>
      <c r="C20" s="274"/>
      <c r="D20" s="274"/>
      <c r="E20" s="269" t="str">
        <f>IF(入力!F25="","",入力!F25)</f>
        <v>富澤</v>
      </c>
      <c r="F20" s="270"/>
      <c r="G20" s="270"/>
      <c r="H20" s="270"/>
      <c r="I20" s="270"/>
      <c r="J20" s="270" t="str">
        <f>IF(入力!K25="","",入力!K25)</f>
        <v>汐音</v>
      </c>
      <c r="K20" s="270"/>
      <c r="L20" s="270"/>
      <c r="M20" s="270"/>
      <c r="N20" s="275"/>
      <c r="O20" s="274"/>
      <c r="P20" s="274"/>
      <c r="Q20" s="93"/>
      <c r="R20" s="131"/>
      <c r="S20" s="285"/>
      <c r="T20" s="286"/>
      <c r="U20" s="196"/>
      <c r="V20" s="197"/>
      <c r="W20" s="274"/>
      <c r="X20" s="274"/>
      <c r="Y20" s="269" t="str">
        <f>IF(入力!Z25="","",入力!Z25)</f>
        <v>小林</v>
      </c>
      <c r="Z20" s="270"/>
      <c r="AA20" s="270"/>
      <c r="AB20" s="270"/>
      <c r="AC20" s="270"/>
      <c r="AD20" s="270" t="str">
        <f>IF(入力!AE25="","",入力!AE25)</f>
        <v>洋介</v>
      </c>
      <c r="AE20" s="270"/>
      <c r="AF20" s="270"/>
      <c r="AG20" s="270"/>
      <c r="AH20" s="275"/>
      <c r="AI20" s="274"/>
      <c r="AJ20" s="274"/>
      <c r="AK20" s="93"/>
      <c r="AL20" s="131"/>
      <c r="AM20" s="285"/>
      <c r="AN20" s="286"/>
    </row>
    <row r="21" spans="1:40" ht="18.75" customHeight="1">
      <c r="A21" s="206">
        <v>4</v>
      </c>
      <c r="B21" s="207"/>
      <c r="C21" s="273">
        <f>IF(入力!D26="","",入力!D26)</f>
        <v>4</v>
      </c>
      <c r="D21" s="273"/>
      <c r="E21" s="276" t="str">
        <f>IF(入力!F26="","",入力!F26)</f>
        <v>やぎ</v>
      </c>
      <c r="F21" s="277"/>
      <c r="G21" s="277"/>
      <c r="H21" s="277"/>
      <c r="I21" s="277"/>
      <c r="J21" s="277" t="str">
        <f>IF(入力!K26="","",入力!K26)</f>
        <v>ふうが</v>
      </c>
      <c r="K21" s="277"/>
      <c r="L21" s="277"/>
      <c r="M21" s="277"/>
      <c r="N21" s="278"/>
      <c r="O21" s="273">
        <f>IF(入力!P26="","",入力!P26)</f>
        <v>1</v>
      </c>
      <c r="P21" s="273"/>
      <c r="Q21" s="271">
        <f>IF(入力!R26="","",入力!R26)</f>
        <v>172</v>
      </c>
      <c r="R21" s="106"/>
      <c r="S21" s="279" t="str">
        <f>IF(入力!T26="","",入力!T26)</f>
        <v>○</v>
      </c>
      <c r="T21" s="280"/>
      <c r="U21" s="206">
        <v>10</v>
      </c>
      <c r="V21" s="207"/>
      <c r="W21" s="273">
        <f>IF(入力!X26="","",入力!X26)</f>
        <v>10</v>
      </c>
      <c r="X21" s="273"/>
      <c r="Y21" s="276" t="str">
        <f>IF(入力!Z26="","",入力!Z26)</f>
        <v>ばば</v>
      </c>
      <c r="Z21" s="277"/>
      <c r="AA21" s="277"/>
      <c r="AB21" s="277"/>
      <c r="AC21" s="277"/>
      <c r="AD21" s="277" t="str">
        <f>IF(入力!AE26="","",入力!AE26)</f>
        <v>はるか</v>
      </c>
      <c r="AE21" s="277"/>
      <c r="AF21" s="277"/>
      <c r="AG21" s="277"/>
      <c r="AH21" s="278"/>
      <c r="AI21" s="273">
        <f>IF(入力!AJ26="","",入力!AJ26)</f>
        <v>2</v>
      </c>
      <c r="AJ21" s="273"/>
      <c r="AK21" s="271">
        <f>IF(入力!AL26="","",入力!AL26)</f>
        <v>160</v>
      </c>
      <c r="AL21" s="106"/>
      <c r="AM21" s="279" t="str">
        <f>IF(入力!AN26="","",入力!AN26)</f>
        <v>○</v>
      </c>
      <c r="AN21" s="280"/>
    </row>
    <row r="22" spans="1:40" ht="37.5" customHeight="1">
      <c r="A22" s="208"/>
      <c r="B22" s="209"/>
      <c r="C22" s="274"/>
      <c r="D22" s="274"/>
      <c r="E22" s="269" t="str">
        <f>IF(入力!F27="","",入力!F27)</f>
        <v>八木</v>
      </c>
      <c r="F22" s="270"/>
      <c r="G22" s="270"/>
      <c r="H22" s="270"/>
      <c r="I22" s="270"/>
      <c r="J22" s="270" t="str">
        <f>IF(入力!K27="","",入力!K27)</f>
        <v>風河</v>
      </c>
      <c r="K22" s="270"/>
      <c r="L22" s="270"/>
      <c r="M22" s="270"/>
      <c r="N22" s="275"/>
      <c r="O22" s="274"/>
      <c r="P22" s="274"/>
      <c r="Q22" s="93"/>
      <c r="R22" s="131"/>
      <c r="S22" s="285"/>
      <c r="T22" s="286"/>
      <c r="U22" s="208"/>
      <c r="V22" s="209"/>
      <c r="W22" s="274"/>
      <c r="X22" s="274"/>
      <c r="Y22" s="269" t="str">
        <f>IF(入力!Z27="","",入力!Z27)</f>
        <v>馬場</v>
      </c>
      <c r="Z22" s="270"/>
      <c r="AA22" s="270"/>
      <c r="AB22" s="270"/>
      <c r="AC22" s="270"/>
      <c r="AD22" s="270" t="str">
        <f>IF(入力!AE27="","",入力!AE27)</f>
        <v>悠</v>
      </c>
      <c r="AE22" s="270"/>
      <c r="AF22" s="270"/>
      <c r="AG22" s="270"/>
      <c r="AH22" s="275"/>
      <c r="AI22" s="274"/>
      <c r="AJ22" s="274"/>
      <c r="AK22" s="93"/>
      <c r="AL22" s="131"/>
      <c r="AM22" s="285"/>
      <c r="AN22" s="286"/>
    </row>
    <row r="23" spans="1:40" ht="18.75" customHeight="1">
      <c r="A23" s="196">
        <v>5</v>
      </c>
      <c r="B23" s="197"/>
      <c r="C23" s="273">
        <f>IF(入力!D28="","",入力!D28)</f>
        <v>5</v>
      </c>
      <c r="D23" s="273"/>
      <c r="E23" s="276" t="str">
        <f>IF(入力!F28="","",入力!F28)</f>
        <v>あらい</v>
      </c>
      <c r="F23" s="277"/>
      <c r="G23" s="277"/>
      <c r="H23" s="277"/>
      <c r="I23" s="277"/>
      <c r="J23" s="277" t="str">
        <f>IF(入力!K28="","",入力!K28)</f>
        <v>ゆうと</v>
      </c>
      <c r="K23" s="277"/>
      <c r="L23" s="277"/>
      <c r="M23" s="277"/>
      <c r="N23" s="278"/>
      <c r="O23" s="273">
        <f>IF(入力!P28="","",入力!P28)</f>
        <v>2</v>
      </c>
      <c r="P23" s="273"/>
      <c r="Q23" s="271">
        <f>IF(入力!R28="","",入力!R28)</f>
        <v>165</v>
      </c>
      <c r="R23" s="106"/>
      <c r="S23" s="279" t="str">
        <f>IF(入力!T28="","",入力!T28)</f>
        <v>○</v>
      </c>
      <c r="T23" s="280"/>
      <c r="U23" s="225">
        <v>11</v>
      </c>
      <c r="V23" s="226"/>
      <c r="W23" s="273">
        <f>IF(入力!X28="","",入力!X28)</f>
        <v>11</v>
      </c>
      <c r="X23" s="273"/>
      <c r="Y23" s="276" t="str">
        <f>IF(入力!Z28="","",入力!Z28)</f>
        <v>やまもと</v>
      </c>
      <c r="Z23" s="277"/>
      <c r="AA23" s="277"/>
      <c r="AB23" s="277"/>
      <c r="AC23" s="277"/>
      <c r="AD23" s="277" t="str">
        <f>IF(入力!AE28="","",入力!AE28)</f>
        <v>はるた</v>
      </c>
      <c r="AE23" s="277"/>
      <c r="AF23" s="277"/>
      <c r="AG23" s="277"/>
      <c r="AH23" s="278"/>
      <c r="AI23" s="273">
        <f>IF(入力!AJ28="","",入力!AJ28)</f>
        <v>1</v>
      </c>
      <c r="AJ23" s="273"/>
      <c r="AK23" s="271">
        <f>IF(入力!AL28="","",入力!AL28)</f>
        <v>164</v>
      </c>
      <c r="AL23" s="106"/>
      <c r="AM23" s="279" t="str">
        <f>IF(入力!AN28="","",入力!AN28)</f>
        <v>○</v>
      </c>
      <c r="AN23" s="280"/>
    </row>
    <row r="24" spans="1:40" ht="37.5" customHeight="1">
      <c r="A24" s="196"/>
      <c r="B24" s="197"/>
      <c r="C24" s="274"/>
      <c r="D24" s="274"/>
      <c r="E24" s="269" t="str">
        <f>IF(入力!F29="","",入力!F29)</f>
        <v>新井</v>
      </c>
      <c r="F24" s="270"/>
      <c r="G24" s="270"/>
      <c r="H24" s="270"/>
      <c r="I24" s="270"/>
      <c r="J24" s="270" t="str">
        <f>IF(入力!K29="","",入力!K29)</f>
        <v>悠斗</v>
      </c>
      <c r="K24" s="270"/>
      <c r="L24" s="270"/>
      <c r="M24" s="270"/>
      <c r="N24" s="275"/>
      <c r="O24" s="274"/>
      <c r="P24" s="274"/>
      <c r="Q24" s="93"/>
      <c r="R24" s="131"/>
      <c r="S24" s="285"/>
      <c r="T24" s="286"/>
      <c r="U24" s="225"/>
      <c r="V24" s="226"/>
      <c r="W24" s="274"/>
      <c r="X24" s="274"/>
      <c r="Y24" s="269" t="str">
        <f>IF(入力!Z29="","",入力!Z29)</f>
        <v>山本</v>
      </c>
      <c r="Z24" s="270"/>
      <c r="AA24" s="270"/>
      <c r="AB24" s="270"/>
      <c r="AC24" s="270"/>
      <c r="AD24" s="270" t="str">
        <f>IF(入力!AE29="","",入力!AE29)</f>
        <v>晴大</v>
      </c>
      <c r="AE24" s="270"/>
      <c r="AF24" s="270"/>
      <c r="AG24" s="270"/>
      <c r="AH24" s="275"/>
      <c r="AI24" s="274"/>
      <c r="AJ24" s="274"/>
      <c r="AK24" s="93"/>
      <c r="AL24" s="131"/>
      <c r="AM24" s="285"/>
      <c r="AN24" s="286"/>
    </row>
    <row r="25" spans="1:40" ht="18.75" customHeight="1">
      <c r="A25" s="206">
        <v>6</v>
      </c>
      <c r="B25" s="207"/>
      <c r="C25" s="273">
        <f>IF(入力!D30="","",入力!D30)</f>
        <v>6</v>
      </c>
      <c r="D25" s="273"/>
      <c r="E25" s="276" t="str">
        <f>IF(入力!F30="","",入力!F30)</f>
        <v>ひらの</v>
      </c>
      <c r="F25" s="277"/>
      <c r="G25" s="277"/>
      <c r="H25" s="277"/>
      <c r="I25" s="277"/>
      <c r="J25" s="277" t="str">
        <f>IF(入力!K30="","",入力!K30)</f>
        <v>しゅんや</v>
      </c>
      <c r="K25" s="277"/>
      <c r="L25" s="277"/>
      <c r="M25" s="277"/>
      <c r="N25" s="278"/>
      <c r="O25" s="273">
        <f>IF(入力!P30="","",入力!P30)</f>
        <v>2</v>
      </c>
      <c r="P25" s="273"/>
      <c r="Q25" s="271">
        <f>IF(入力!R30="","",入力!R30)</f>
        <v>164</v>
      </c>
      <c r="R25" s="106"/>
      <c r="S25" s="279" t="str">
        <f>IF(入力!T30="","",入力!T30)</f>
        <v>○</v>
      </c>
      <c r="T25" s="280"/>
      <c r="U25" s="225">
        <v>12</v>
      </c>
      <c r="V25" s="226"/>
      <c r="W25" s="273">
        <f>IF(入力!X30="","",入力!X30)</f>
        <v>13</v>
      </c>
      <c r="X25" s="273"/>
      <c r="Y25" s="276" t="str">
        <f>IF(入力!Z30="","",入力!Z30)</f>
        <v>まりこ</v>
      </c>
      <c r="Z25" s="277"/>
      <c r="AA25" s="277"/>
      <c r="AB25" s="277"/>
      <c r="AC25" s="277"/>
      <c r="AD25" s="277" t="str">
        <f>IF(入力!AE30="","",入力!AE30)</f>
        <v>そら</v>
      </c>
      <c r="AE25" s="277"/>
      <c r="AF25" s="277"/>
      <c r="AG25" s="277"/>
      <c r="AH25" s="278"/>
      <c r="AI25" s="273">
        <f>IF(入力!AJ30="","",入力!AJ30)</f>
        <v>1</v>
      </c>
      <c r="AJ25" s="273"/>
      <c r="AK25" s="271">
        <f>IF(入力!AL30="","",入力!AL30)</f>
        <v>152</v>
      </c>
      <c r="AL25" s="106"/>
      <c r="AM25" s="279" t="str">
        <f>IF(入力!AN30="","",入力!AN30)</f>
        <v>○</v>
      </c>
      <c r="AN25" s="280"/>
    </row>
    <row r="26" spans="1:40" ht="37.5" customHeight="1" thickBot="1">
      <c r="A26" s="227"/>
      <c r="B26" s="228"/>
      <c r="C26" s="288"/>
      <c r="D26" s="288"/>
      <c r="E26" s="287" t="str">
        <f>IF(入力!F31="","",入力!F31)</f>
        <v>平野</v>
      </c>
      <c r="F26" s="283"/>
      <c r="G26" s="283"/>
      <c r="H26" s="283"/>
      <c r="I26" s="283"/>
      <c r="J26" s="283" t="str">
        <f>IF(入力!K31="","",入力!K31)</f>
        <v>舜弥</v>
      </c>
      <c r="K26" s="283"/>
      <c r="L26" s="283"/>
      <c r="M26" s="283"/>
      <c r="N26" s="284"/>
      <c r="O26" s="288"/>
      <c r="P26" s="288"/>
      <c r="Q26" s="272"/>
      <c r="R26" s="109"/>
      <c r="S26" s="281"/>
      <c r="T26" s="282"/>
      <c r="U26" s="235"/>
      <c r="V26" s="236"/>
      <c r="W26" s="288"/>
      <c r="X26" s="288"/>
      <c r="Y26" s="287" t="str">
        <f>IF(入力!Z31="","",入力!Z31)</f>
        <v>鞠子</v>
      </c>
      <c r="Z26" s="283"/>
      <c r="AA26" s="283"/>
      <c r="AB26" s="283"/>
      <c r="AC26" s="283"/>
      <c r="AD26" s="283" t="str">
        <f>IF(入力!AE31="","",入力!AE31)</f>
        <v>空</v>
      </c>
      <c r="AE26" s="283"/>
      <c r="AF26" s="283"/>
      <c r="AG26" s="283"/>
      <c r="AH26" s="284"/>
      <c r="AI26" s="288"/>
      <c r="AJ26" s="288"/>
      <c r="AK26" s="272"/>
      <c r="AL26" s="109"/>
      <c r="AM26" s="281"/>
      <c r="AN26" s="282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0" t="s">
        <v>606</v>
      </c>
      <c r="B1" s="35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0"/>
      <c r="B2" s="35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1" t="s">
        <v>613</v>
      </c>
      <c r="B4" s="352"/>
      <c r="C4" s="352"/>
      <c r="D4" s="352"/>
      <c r="E4" s="352"/>
      <c r="F4" s="352"/>
      <c r="G4" s="353"/>
      <c r="H4" s="55" t="s">
        <v>614</v>
      </c>
      <c r="I4" s="55" t="s">
        <v>615</v>
      </c>
      <c r="J4" s="357" t="s">
        <v>616</v>
      </c>
      <c r="K4" s="352"/>
      <c r="L4" s="352"/>
      <c r="M4" s="352"/>
      <c r="N4" s="352"/>
      <c r="O4" s="352"/>
      <c r="P4" s="352"/>
      <c r="Q4" s="353"/>
    </row>
    <row r="5" spans="1:41" ht="72" customHeight="1" thickBot="1">
      <c r="A5" s="354" t="str">
        <f>入力!$B$1</f>
        <v>２０１６（平成２８）年度
神奈川県中学校バレーボール部活動普及・育成事業
（指導者研修会兼新人研修会）参加申込書</v>
      </c>
      <c r="B5" s="355"/>
      <c r="C5" s="355"/>
      <c r="D5" s="355"/>
      <c r="E5" s="355"/>
      <c r="F5" s="355"/>
      <c r="G5" s="356"/>
      <c r="H5" s="42"/>
      <c r="I5" s="42">
        <f>IF(入力!AH15="","",入力!AH15)</f>
        <v>0</v>
      </c>
      <c r="J5" s="358"/>
      <c r="K5" s="359"/>
      <c r="L5" s="359"/>
      <c r="M5" s="359"/>
      <c r="N5" s="359"/>
      <c r="O5" s="359"/>
      <c r="P5" s="359"/>
      <c r="Q5" s="36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1232</v>
      </c>
      <c r="B7" s="46" t="str">
        <f>IF(入力!$F$8="",入力!$F$3,入力!$F$3&amp;" ・ "&amp;入力!$F$8)</f>
        <v>横浜市立舞岡中学校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0813</v>
      </c>
      <c r="H7" s="46"/>
      <c r="I7" s="46" t="str">
        <f>IF(入力!$L$5="","",入力!$L$5)</f>
        <v>横浜市戸塚区舞岡町226番地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2722</v>
      </c>
      <c r="N7" s="57" t="str">
        <f>IF(入力!$AB$6="","",入力!$AB$6)</f>
        <v>045</v>
      </c>
      <c r="O7" s="57" t="str">
        <f>IF(入力!$AG$6="","",入力!$AG$6)</f>
        <v>826</v>
      </c>
      <c r="P7" s="57" t="str">
        <f>IF(入力!$AL$6="","",入力!$AL$6)</f>
        <v>3308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小川</v>
      </c>
      <c r="D16" s="46" t="str">
        <f>IF(入力!$L$13="","",入力!$L$13)</f>
        <v>豊</v>
      </c>
      <c r="E16" s="46" t="str">
        <f>IF(入力!$F$12="","",入力!$F$12)</f>
        <v>おがわ</v>
      </c>
      <c r="F16" s="46" t="str">
        <f>IF(入力!$L$12="","",入力!$L$12)</f>
        <v>ゆたか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華輪</v>
      </c>
      <c r="D17" s="46" t="str">
        <f>IF(入力!$AB$13="","",入力!$AB$13)</f>
        <v>努</v>
      </c>
      <c r="E17" s="46" t="str">
        <f>IF(入力!$V$12="","",入力!$V$12)</f>
        <v>はなわ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荒谷</v>
      </c>
      <c r="D20" s="46" t="str">
        <f>IF(入力!$L$15="","",入力!$L$15)</f>
        <v>愛翔</v>
      </c>
      <c r="E20" s="46" t="str">
        <f>IF(入力!$F$14="","",入力!$F$14)</f>
        <v>あらや</v>
      </c>
      <c r="F20" s="46" t="str">
        <f>IF(入力!$L$14="","",入力!$L$14)</f>
        <v>まなと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柳木</v>
      </c>
      <c r="D24" s="46" t="str">
        <f>IF(入力!$AB$15="","",入力!$AB$15)</f>
        <v>悠亮</v>
      </c>
      <c r="E24" s="46" t="str">
        <f>IF(入力!$V$14="","",入力!$V$14)</f>
        <v>やなぎ</v>
      </c>
      <c r="F24" s="46" t="str">
        <f>IF(入力!$AB$14="","",入力!$AB$14)</f>
        <v>ゆうすけ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柳木</v>
      </c>
      <c r="D53" s="46" t="str">
        <f>IF(入力!K21="","",入力!K21)</f>
        <v>悠亮</v>
      </c>
      <c r="E53" s="46" t="str">
        <f>IF(入力!F20="","",入力!F20)</f>
        <v>やなぎ</v>
      </c>
      <c r="F53" s="46" t="str">
        <f>IF(入力!K20="","",入力!K20)</f>
        <v>ゆうすけ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富樫</v>
      </c>
      <c r="D54" s="46" t="str">
        <f>IF(入力!K23="","",入力!K23)</f>
        <v>遼巨</v>
      </c>
      <c r="E54" s="46" t="str">
        <f>IF(入力!F22="","",入力!F22)</f>
        <v>とがし</v>
      </c>
      <c r="F54" s="46" t="str">
        <f>IF(入力!K22="","",入力!K22)</f>
        <v>りょうご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富澤</v>
      </c>
      <c r="D55" s="46" t="str">
        <f>IF(入力!K25="","",入力!K25)</f>
        <v>汐音</v>
      </c>
      <c r="E55" s="46" t="str">
        <f>IF(入力!F24="","",入力!F24)</f>
        <v>とみざわ</v>
      </c>
      <c r="F55" s="46" t="str">
        <f>IF(入力!K24="","",入力!K24)</f>
        <v>しおん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八木</v>
      </c>
      <c r="D56" s="46" t="str">
        <f>IF(入力!K27="","",入力!K27)</f>
        <v>風河</v>
      </c>
      <c r="E56" s="46" t="str">
        <f>IF(入力!F26="","",入力!F26)</f>
        <v>やぎ</v>
      </c>
      <c r="F56" s="46" t="str">
        <f>IF(入力!K26="","",入力!K26)</f>
        <v>ふうが</v>
      </c>
      <c r="G56" s="46"/>
      <c r="H56" s="46"/>
      <c r="I56" s="46">
        <f>IF(入力!P26="","",入力!P26)</f>
        <v>1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新井</v>
      </c>
      <c r="D57" s="46" t="str">
        <f>IF(入力!K29="","",入力!K29)</f>
        <v>悠斗</v>
      </c>
      <c r="E57" s="46" t="str">
        <f>IF(入力!F28="","",入力!F28)</f>
        <v>あらい</v>
      </c>
      <c r="F57" s="46" t="str">
        <f>IF(入力!K28="","",入力!K28)</f>
        <v>ゆうと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平野</v>
      </c>
      <c r="D58" s="46" t="str">
        <f>IF(入力!K31="","",入力!K31)</f>
        <v>舜弥</v>
      </c>
      <c r="E58" s="46" t="str">
        <f>IF(入力!F30="","",入力!F30)</f>
        <v>ひらの</v>
      </c>
      <c r="F58" s="46" t="str">
        <f>IF(入力!K30="","",入力!K30)</f>
        <v>しゅんや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葛谷</v>
      </c>
      <c r="D59" s="46" t="str">
        <f>IF(入力!AE21="","",入力!AE21)</f>
        <v>治彦</v>
      </c>
      <c r="E59" s="46" t="str">
        <f>IF(入力!Z20="","",入力!Z20)</f>
        <v>くずや</v>
      </c>
      <c r="F59" s="46" t="str">
        <f>IF(入力!AE20="","",入力!AE20)</f>
        <v>はるひこ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太田</v>
      </c>
      <c r="D60" s="46" t="str">
        <f>IF(入力!AE23="","",入力!AE23)</f>
        <v>隼輔</v>
      </c>
      <c r="E60" s="46" t="str">
        <f>IF(入力!Z22="","",入力!Z22)</f>
        <v>おおた</v>
      </c>
      <c r="F60" s="46" t="str">
        <f>IF(入力!AE22="","",入力!AE22)</f>
        <v>しゅんすけ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洋介</v>
      </c>
      <c r="E61" s="46" t="str">
        <f>IF(入力!Z24="","",入力!Z24)</f>
        <v>こばやし</v>
      </c>
      <c r="F61" s="46" t="str">
        <f>IF(入力!AE24="","",入力!AE24)</f>
        <v>ようすけ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馬場</v>
      </c>
      <c r="D62" s="46" t="str">
        <f>IF(入力!AE27="","",入力!AE27)</f>
        <v>悠</v>
      </c>
      <c r="E62" s="46" t="str">
        <f>IF(入力!Z26="","",入力!Z26)</f>
        <v>ばば</v>
      </c>
      <c r="F62" s="46" t="str">
        <f>IF(入力!AE26="","",入力!AE26)</f>
        <v>はるか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晴大</v>
      </c>
      <c r="E63" s="46" t="str">
        <f>IF(入力!Z28="","",入力!Z28)</f>
        <v>やまもと</v>
      </c>
      <c r="F63" s="46" t="str">
        <f>IF(入力!AE28="","",入力!AE28)</f>
        <v>はるた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鞠子</v>
      </c>
      <c r="D64" s="46" t="str">
        <f>IF(入力!AE31="","",入力!AE31)</f>
        <v>空</v>
      </c>
      <c r="E64" s="46" t="str">
        <f>IF(入力!Z30="","",入力!Z30)</f>
        <v>まりこ</v>
      </c>
      <c r="F64" s="46" t="str">
        <f>IF(入力!AE30="","",入力!AE30)</f>
        <v>そら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2016-11-14T02:50:35Z</cp:lastPrinted>
  <dcterms:created xsi:type="dcterms:W3CDTF">2006-11-03T01:52:14Z</dcterms:created>
  <dcterms:modified xsi:type="dcterms:W3CDTF">2016-11-14T02:57:52Z</dcterms:modified>
</cp:coreProperties>
</file>